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autena\2025 ACP\Herramientas\Cuestionario sobre estrés\"/>
    </mc:Choice>
  </mc:AlternateContent>
  <bookViews>
    <workbookView xWindow="0" yWindow="0" windowWidth="19200" windowHeight="6930" tabRatio="605"/>
  </bookViews>
  <sheets>
    <sheet name="Portada" sheetId="14" r:id="rId1"/>
    <sheet name="Resultados-Indicadores" sheetId="13" r:id="rId2"/>
    <sheet name="Informe" sheetId="15" r:id="rId3"/>
  </sheets>
  <definedNames>
    <definedName name="_xlnm.Print_Area" localSheetId="2">Informe!$A$1:$R$89</definedName>
    <definedName name="_xlnm.Print_Area" localSheetId="0">Portada!$A$1:$G$39</definedName>
    <definedName name="_xlnm.Print_Area" localSheetId="1">'Resultados-Indicadores'!$A$1:$T$129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8" i="13" l="1"/>
  <c r="T128" i="13"/>
  <c r="U120" i="13"/>
  <c r="T120" i="13"/>
  <c r="U111" i="13"/>
  <c r="T111" i="13"/>
  <c r="U103" i="13"/>
  <c r="T103" i="13"/>
  <c r="U87" i="13"/>
  <c r="T87" i="13"/>
  <c r="U80" i="13"/>
  <c r="T80" i="13"/>
  <c r="U65" i="13"/>
  <c r="T65" i="13"/>
  <c r="U57" i="13"/>
  <c r="T57" i="13"/>
  <c r="U47" i="13"/>
  <c r="T47" i="13"/>
  <c r="U39" i="13"/>
  <c r="T39" i="13"/>
  <c r="U28" i="13"/>
  <c r="T28" i="13"/>
  <c r="U13" i="13"/>
  <c r="T13" i="13"/>
  <c r="T94" i="13" l="1"/>
  <c r="U94" i="13"/>
  <c r="T20" i="13"/>
  <c r="U20" i="13"/>
  <c r="V103" i="13" l="1"/>
  <c r="J2" i="15" s="1"/>
  <c r="V94" i="13"/>
  <c r="F2" i="15" s="1"/>
  <c r="V120" i="13" l="1"/>
  <c r="L2" i="15" s="1"/>
  <c r="V87" i="13"/>
  <c r="H2" i="15" s="1"/>
  <c r="V111" i="13"/>
  <c r="B2" i="15" s="1"/>
  <c r="V128" i="13"/>
  <c r="N2" i="15" s="1"/>
  <c r="V65" i="13"/>
  <c r="N3" i="15" s="1"/>
  <c r="V47" i="13"/>
  <c r="B3" i="15" s="1"/>
  <c r="V39" i="13"/>
  <c r="J3" i="15" s="1"/>
  <c r="V28" i="13"/>
  <c r="F3" i="15" s="1"/>
  <c r="V80" i="13"/>
  <c r="D2" i="15" s="1"/>
  <c r="V57" i="13"/>
  <c r="L3" i="15" s="1"/>
  <c r="V20" i="13"/>
  <c r="H3" i="15" s="1"/>
  <c r="V13" i="13"/>
  <c r="D3" i="15" s="1"/>
</calcChain>
</file>

<file path=xl/sharedStrings.xml><?xml version="1.0" encoding="utf-8"?>
<sst xmlns="http://schemas.openxmlformats.org/spreadsheetml/2006/main" count="249" uniqueCount="142">
  <si>
    <t>CUESTIONARIO SENSORIAL BREVE</t>
  </si>
  <si>
    <t>PERFIL HIPOSENSIBLE</t>
  </si>
  <si>
    <t>AUDITIVO</t>
  </si>
  <si>
    <t>OBSERVACIONES</t>
  </si>
  <si>
    <t>ESCALA ( Marcar con una x )</t>
  </si>
  <si>
    <t>Nunca o casi nunca</t>
  </si>
  <si>
    <t>En ocasiones</t>
  </si>
  <si>
    <t>A menudo</t>
  </si>
  <si>
    <t>ITEM 1</t>
  </si>
  <si>
    <t xml:space="preserve"> Tiende  a subir el volumen de la televisión u otros aparatos. </t>
  </si>
  <si>
    <t>ITEM 2</t>
  </si>
  <si>
    <t>Produce ruidos golpeando objetos o lanzándolos.</t>
  </si>
  <si>
    <t>ITEM 3</t>
  </si>
  <si>
    <t>Disfruta con el ruido de las sirenas, bocinazos.</t>
  </si>
  <si>
    <t>ITEM 4</t>
  </si>
  <si>
    <t>Realiza ruidos rítmicos a gran volumen.</t>
  </si>
  <si>
    <t>ITEM 5</t>
  </si>
  <si>
    <t>Parece que no escucha cuando se le habla.</t>
  </si>
  <si>
    <t>OLFATIVO</t>
  </si>
  <si>
    <t xml:space="preserve">ESCALA ( Marcar con una x )   </t>
  </si>
  <si>
    <t xml:space="preserve">Suele oler los objetos, a las personas o los alimentos. </t>
  </si>
  <si>
    <t>ITEM 6</t>
  </si>
  <si>
    <t>Le agradan los olores fuertes, incluso el de las heces (le gusta embadurnarse con
excrementos...).</t>
  </si>
  <si>
    <t>ITEM 7</t>
  </si>
  <si>
    <t>Parece incapaz de distinguir entre olores fuertes y suaves. Parece no notar el olor de las heces o la orina.</t>
  </si>
  <si>
    <t>ITEM 8</t>
  </si>
  <si>
    <t>Se golpea con frecuencia la nariz.</t>
  </si>
  <si>
    <t>GUSTATIVO</t>
  </si>
  <si>
    <t xml:space="preserve">ESCALA ( Marcar con una x )  </t>
  </si>
  <si>
    <t>ITEM 9</t>
  </si>
  <si>
    <t>Chupa y se lleva los objetos a la boca.</t>
  </si>
  <si>
    <t>ITEM 10</t>
  </si>
  <si>
    <t>Come todo tipo de comidas, incluso mezclando comidas de diferentes sabores.</t>
  </si>
  <si>
    <t>ITEM 11</t>
  </si>
  <si>
    <t>Regurgita con facilidad.</t>
  </si>
  <si>
    <t>ITEM 12</t>
  </si>
  <si>
    <t>Parece que nunca tiene bastante con los condimentos y las especias.</t>
  </si>
  <si>
    <t>ITEM 13</t>
  </si>
  <si>
    <t>Es incapaz de distinguir entre un sabor fuerte y uno suave.</t>
  </si>
  <si>
    <t>TACTIL</t>
  </si>
  <si>
    <t>ITEM 14</t>
  </si>
  <si>
    <t xml:space="preserve">Busca el contacto físico a través de la presión de su cuerpo con otras personas u objetos. </t>
  </si>
  <si>
    <t>ITEM 15</t>
  </si>
  <si>
    <t xml:space="preserve">Disfruta con los juegos de contacto físico. </t>
  </si>
  <si>
    <t>ITEM 16</t>
  </si>
  <si>
    <t>Le agradan las prendas que aprietan su cuerpo.</t>
  </si>
  <si>
    <t>ITEM 17</t>
  </si>
  <si>
    <t>Le fascinan determinadas texturas al tacto (especificar).</t>
  </si>
  <si>
    <t>ITEM 18</t>
  </si>
  <si>
    <t>Escasa reacción al dolor y a la temperatura.</t>
  </si>
  <si>
    <t>ITEM 19</t>
  </si>
  <si>
    <t>Le encanta ir descalzo en casa.</t>
  </si>
  <si>
    <t>ITEM 20</t>
  </si>
  <si>
    <t>Es propenso a autolesionarse.</t>
  </si>
  <si>
    <t>ITEM 21</t>
  </si>
  <si>
    <t>Abraza con fuerza.</t>
  </si>
  <si>
    <t>VISUAL</t>
  </si>
  <si>
    <t>ITEM 22</t>
  </si>
  <si>
    <t xml:space="preserve">Mira intensamente las luces brillantes, los reflejos en los espejos, los colores brillantes. </t>
  </si>
  <si>
    <t>ITEM 23</t>
  </si>
  <si>
    <t>Inspecciona minuciosamente los objetos o a las personas</t>
  </si>
  <si>
    <t>ITEM 24</t>
  </si>
  <si>
    <t xml:space="preserve">Mueve los dedos o gira los objetos. </t>
  </si>
  <si>
    <t>ITEM 25</t>
  </si>
  <si>
    <t>Tiene preferencia por determinados colores.</t>
  </si>
  <si>
    <t>ITEM 26</t>
  </si>
  <si>
    <t>Se frota o golpea los ojos con frecuencia.</t>
  </si>
  <si>
    <t xml:space="preserve">PROPIOCETIVO </t>
  </si>
  <si>
    <t>ITEM 27</t>
  </si>
  <si>
    <t>No percibe sensaciones corporales como el hambre, ir al baño.</t>
  </si>
  <si>
    <t>ITEM 28</t>
  </si>
  <si>
    <t>Mantiene un aparente bajo tono muscular, llegando a balancearse para sostener una postura.</t>
  </si>
  <si>
    <t>ITEM 29</t>
  </si>
  <si>
    <t>Torpeza motora gruesa, tropieza con los objetos y las personas.</t>
  </si>
  <si>
    <t>ITEM 30</t>
  </si>
  <si>
    <t xml:space="preserve">Dificultades en las tareas de motricidad fina, necesitando apoyos visuales para llevarlas a cabo. </t>
  </si>
  <si>
    <t>ITEM 31</t>
  </si>
  <si>
    <t>Busca ponerse debajo de objetos pesados, notando la presión o peso de lo que le envuelve.</t>
  </si>
  <si>
    <t>ITEM 32</t>
  </si>
  <si>
    <t>Parece cansado. Se apoya contra las personas, las paredes, los muebles.</t>
  </si>
  <si>
    <t>VESTIBULAR</t>
  </si>
  <si>
    <t>ITEM 33</t>
  </si>
  <si>
    <t xml:space="preserve">Se divierte en los toboganes, tiovivos. </t>
  </si>
  <si>
    <t>ITEM 34</t>
  </si>
  <si>
    <t>Se balancea continuamente hacia delante y atrás.</t>
  </si>
  <si>
    <t>ITEM 35</t>
  </si>
  <si>
    <t>Gira reiteradamente sobre sí mismo, o correr dando vueltas.</t>
  </si>
  <si>
    <t>ITEM 36</t>
  </si>
  <si>
    <t>En vez de caminar siempre va corriendo o saltando.</t>
  </si>
  <si>
    <t>ITEM 37</t>
  </si>
  <si>
    <t>Le gusta poner la cabeza hacia abajo, que sus pies no toquen el suelo.</t>
  </si>
  <si>
    <t>PERFIL HIPERSENSIBLE</t>
  </si>
  <si>
    <t xml:space="preserve">Tiende a taparse los oídos ante determinados sonidos. Tiene dificultad para concentrarse si hay ruido de fondo. </t>
  </si>
  <si>
    <t xml:space="preserve">Evita los lugares ruidosos o muy concurridos, huye de ellos, se tapa los oídos...	</t>
  </si>
  <si>
    <t>Emite sonidos repetitivos ante la presencia de determinados sonidos.</t>
  </si>
  <si>
    <t>Rechaza el sonido de la tijera o la máquina al cortarle el pelo.</t>
  </si>
  <si>
    <t>No le gustan las tormentas, el mar, las muchedumbres (por el ruido, las risas...).</t>
  </si>
  <si>
    <t>Tiene el sueño muy ligero.</t>
  </si>
  <si>
    <t>Evita a las personas que usan perfumes de olor intenso.</t>
  </si>
  <si>
    <t>Rechaza determinados alimentos por su olor.</t>
  </si>
  <si>
    <t>Insiste en ponerse la misma ropa por estar acostumbrado a su olor.</t>
  </si>
  <si>
    <t>Se huele a sí mismo, huele a las personas, objetos... y rechaza lo que no le gusta por el olor.</t>
  </si>
  <si>
    <t>Presenta intereses restrictivos para comer, come poco, prueba los alimentos antes de comerlos.</t>
  </si>
  <si>
    <t>Vomita la comida como modo de rechazo, tiene arcadas con facilidad ante determinados sabores.</t>
  </si>
  <si>
    <t>Evita los alimentos especiados, salados, dulces...</t>
  </si>
  <si>
    <t>Reclama y ansía ciertos tipos de comida. Tiene un repertorio de comidas limitado.</t>
  </si>
  <si>
    <t>No tolera el tacto de determinadas prendas, o las texturas de algunos  alimentos.</t>
  </si>
  <si>
    <t>Se resiste a que le corten el pelo o las uñas, le estresan las actividades de higiene.</t>
  </si>
  <si>
    <t>Evita el contacto físico con las personas, se aparta y puede reaccionar de forma brusca.</t>
  </si>
  <si>
    <t>Le desagrada mancharse las manos.</t>
  </si>
  <si>
    <t>No soporta caminar sobre determinadas texturas, arena, suelos rugosos...</t>
  </si>
  <si>
    <t>Reacciona excesivamente ante el frío, calor o dolor.</t>
  </si>
  <si>
    <t>Le desagradan o asustan las luces, destellos y colores brillantes.</t>
  </si>
  <si>
    <t xml:space="preserve">Tiene una visión tan aguda como para llegar ver las motas de polvo en el aire. </t>
  </si>
  <si>
    <t>Evita el contacto visual directo, mira para abajo o a un lado, pudiendo llegar a mirar a través de los dedos, prefiere la oscuridad.</t>
  </si>
  <si>
    <t>Cierra, se tapa o golpea los ojos cuando hay luces brillantes o intensas (o tenues).</t>
  </si>
  <si>
    <t>Siente aversión ante determinados colores.</t>
  </si>
  <si>
    <t>Coloca el cuerpo en posiciones extrañas.</t>
  </si>
  <si>
    <t>Dificultad para manejar objetos pequeños, ej. Botones.  Dice o parece sentir dolor al manipularlos.</t>
  </si>
  <si>
    <t>Gira completamente el cuerpo para mirar algo.</t>
  </si>
  <si>
    <t>Se altera (en mayor o menor medida) cuando toca o coge objetos vibrantes.</t>
  </si>
  <si>
    <t>No puede tolerar (o le molestan) determinados movimientos/posiciones corporales.</t>
  </si>
  <si>
    <t>Presenta baja tolerancia a gran variedad de movimientos: toboganes, hamacas, escaleras mecánicas o ascensores.</t>
  </si>
  <si>
    <t>Reacciona mal ante los cambios de dirección, llegándose a marear en el coche.</t>
  </si>
  <si>
    <t>Se angustia cuando sus pies no tocan el suelo.</t>
  </si>
  <si>
    <t>Se altera cuando nota pérdida del equilibrio, no le gusta caminar por superficies desiguales...</t>
  </si>
  <si>
    <t>Teme a las alturas y las caídas. Se muestra cauteloso al subir escaleras.</t>
  </si>
  <si>
    <t>Visual</t>
  </si>
  <si>
    <t>Auditivo</t>
  </si>
  <si>
    <t>Gustativo</t>
  </si>
  <si>
    <t>Olfativo</t>
  </si>
  <si>
    <t>Tactil</t>
  </si>
  <si>
    <t>Propiocetivo</t>
  </si>
  <si>
    <t>Vestibular</t>
  </si>
  <si>
    <t>Hiper</t>
  </si>
  <si>
    <t>Hipo</t>
  </si>
  <si>
    <t>INFORME PERFIL SENSORIAL</t>
  </si>
  <si>
    <t>Datos de la persona:</t>
  </si>
  <si>
    <t>NOMBRE</t>
  </si>
  <si>
    <t>Nº Historia</t>
  </si>
  <si>
    <t>Datos del evaluador:</t>
  </si>
  <si>
    <t>ITEM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</si>
</sst>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1"/>
      <color indexed="18"/>
      <name val="Calibri"/>
      <family val="2"/>
    </font>
    <font>
      <sz val="12"/>
      <color theme="1"/>
      <name val="Arial"/>
      <family val="2"/>
    </font>
    <font>
      <sz val="10"/>
      <name val="Helvetica LT Std Light"/>
      <family val="2"/>
    </font>
    <font>
      <b/>
      <sz val="12"/>
      <name val="Helvetica LT Std Light"/>
      <family val="2"/>
    </font>
    <font>
      <b/>
      <sz val="16"/>
      <name val="Helvetica LT Std Light"/>
      <family val="2"/>
    </font>
    <font>
      <b/>
      <sz val="10"/>
      <color indexed="8"/>
      <name val="Helvetica LT Std Light"/>
      <family val="2"/>
    </font>
    <font>
      <b/>
      <sz val="10"/>
      <name val="Helvetica LT Std Light"/>
      <family val="2"/>
    </font>
    <font>
      <b/>
      <sz val="14"/>
      <name val="Helvetica LT Std Light"/>
      <family val="2"/>
    </font>
    <font>
      <b/>
      <sz val="20"/>
      <name val="Helvetica LT Std Light"/>
      <family val="2"/>
    </font>
    <font>
      <sz val="12"/>
      <color theme="1"/>
      <name val="Helvetica LT Std Light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Helvetica LT Std Light"/>
      <family val="2"/>
    </font>
    <font>
      <b/>
      <sz val="9"/>
      <name val="Helvetica LT Std Light"/>
      <family val="2"/>
    </font>
    <font>
      <b/>
      <sz val="12"/>
      <color theme="1"/>
      <name val="Helvetica LT Std Light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Helvetica LT Std Light"/>
      <family val="2"/>
    </font>
    <font>
      <b/>
      <sz val="12"/>
      <color indexed="8"/>
      <name val="Helvetica LT Std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0" borderId="0"/>
    <xf numFmtId="0" fontId="1" fillId="0" borderId="0"/>
    <xf numFmtId="0" fontId="6" fillId="0" borderId="0"/>
  </cellStyleXfs>
  <cellXfs count="205">
    <xf numFmtId="0" fontId="0" fillId="0" borderId="0" xfId="0"/>
    <xf numFmtId="0" fontId="3" fillId="0" borderId="0" xfId="2"/>
    <xf numFmtId="0" fontId="0" fillId="4" borderId="0" xfId="0" applyFill="1"/>
    <xf numFmtId="0" fontId="6" fillId="0" borderId="0" xfId="4"/>
    <xf numFmtId="0" fontId="7" fillId="3" borderId="0" xfId="2" applyFont="1" applyFill="1"/>
    <xf numFmtId="0" fontId="7" fillId="0" borderId="0" xfId="2" applyFont="1"/>
    <xf numFmtId="0" fontId="14" fillId="0" borderId="0" xfId="4" applyFont="1"/>
    <xf numFmtId="0" fontId="15" fillId="0" borderId="0" xfId="2" applyFont="1"/>
    <xf numFmtId="0" fontId="7" fillId="3" borderId="0" xfId="2" applyFont="1" applyFill="1" applyProtection="1">
      <protection hidden="1"/>
    </xf>
    <xf numFmtId="0" fontId="11" fillId="5" borderId="12" xfId="0" applyFont="1" applyFill="1" applyBorder="1" applyAlignment="1" applyProtection="1">
      <alignment horizontal="center" vertical="center" wrapText="1"/>
      <protection locked="0" hidden="1"/>
    </xf>
    <xf numFmtId="0" fontId="11" fillId="5" borderId="13" xfId="0" applyFont="1" applyFill="1" applyBorder="1" applyAlignment="1" applyProtection="1">
      <alignment horizontal="center" vertical="center" wrapText="1"/>
      <protection locked="0" hidden="1"/>
    </xf>
    <xf numFmtId="0" fontId="11" fillId="5" borderId="3" xfId="0" applyFont="1" applyFill="1" applyBorder="1" applyAlignment="1" applyProtection="1">
      <alignment horizontal="center" vertical="center" wrapText="1"/>
      <protection locked="0" hidden="1"/>
    </xf>
    <xf numFmtId="0" fontId="11" fillId="5" borderId="5" xfId="0" applyFont="1" applyFill="1" applyBorder="1" applyAlignment="1" applyProtection="1">
      <alignment horizontal="center" vertical="center" wrapText="1"/>
      <protection locked="0" hidden="1"/>
    </xf>
    <xf numFmtId="0" fontId="11" fillId="5" borderId="19" xfId="0" applyFont="1" applyFill="1" applyBorder="1" applyAlignment="1" applyProtection="1">
      <alignment horizontal="center" vertical="center" wrapText="1"/>
      <protection hidden="1"/>
    </xf>
    <xf numFmtId="0" fontId="11" fillId="5" borderId="20" xfId="0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Protection="1">
      <protection hidden="1"/>
    </xf>
    <xf numFmtId="0" fontId="8" fillId="0" borderId="0" xfId="2" applyFont="1" applyAlignment="1" applyProtection="1">
      <alignment horizontal="center" vertical="center"/>
      <protection hidden="1"/>
    </xf>
    <xf numFmtId="0" fontId="16" fillId="0" borderId="0" xfId="4" applyFont="1"/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5" borderId="60" xfId="0" applyFont="1" applyFill="1" applyBorder="1" applyAlignment="1" applyProtection="1">
      <alignment horizontal="center" vertical="center" wrapText="1"/>
      <protection locked="0" hidden="1"/>
    </xf>
    <xf numFmtId="0" fontId="11" fillId="5" borderId="6" xfId="0" applyFont="1" applyFill="1" applyBorder="1" applyAlignment="1" applyProtection="1">
      <alignment horizontal="center" vertical="center" wrapText="1"/>
      <protection locked="0" hidden="1"/>
    </xf>
    <xf numFmtId="0" fontId="11" fillId="5" borderId="28" xfId="0" applyFont="1" applyFill="1" applyBorder="1" applyAlignment="1" applyProtection="1">
      <alignment horizontal="center" vertical="center" wrapText="1"/>
      <protection locked="0" hidden="1"/>
    </xf>
    <xf numFmtId="0" fontId="11" fillId="5" borderId="7" xfId="0" applyFont="1" applyFill="1" applyBorder="1" applyAlignment="1" applyProtection="1">
      <alignment horizontal="center" vertical="center" wrapText="1"/>
      <protection locked="0" hidden="1"/>
    </xf>
    <xf numFmtId="0" fontId="11" fillId="5" borderId="2" xfId="0" applyFont="1" applyFill="1" applyBorder="1" applyAlignment="1" applyProtection="1">
      <alignment horizontal="center" vertical="center" wrapText="1"/>
      <protection locked="0" hidden="1"/>
    </xf>
    <xf numFmtId="0" fontId="11" fillId="5" borderId="4" xfId="0" applyFont="1" applyFill="1" applyBorder="1" applyAlignment="1" applyProtection="1">
      <alignment horizontal="center" vertical="center" wrapText="1"/>
      <protection locked="0" hidden="1"/>
    </xf>
    <xf numFmtId="0" fontId="8" fillId="0" borderId="0" xfId="4" applyFont="1"/>
    <xf numFmtId="0" fontId="17" fillId="0" borderId="0" xfId="2" applyFont="1"/>
    <xf numFmtId="0" fontId="18" fillId="0" borderId="0" xfId="2" applyFont="1"/>
    <xf numFmtId="0" fontId="20" fillId="0" borderId="0" xfId="2" applyFont="1" applyAlignment="1" applyProtection="1">
      <alignment horizontal="center" vertical="center"/>
      <protection hidden="1"/>
    </xf>
    <xf numFmtId="0" fontId="11" fillId="0" borderId="0" xfId="2" applyFont="1" applyProtection="1">
      <protection hidden="1"/>
    </xf>
    <xf numFmtId="0" fontId="10" fillId="0" borderId="0" xfId="0" applyFont="1" applyProtection="1">
      <protection hidden="1"/>
    </xf>
    <xf numFmtId="0" fontId="11" fillId="5" borderId="71" xfId="0" applyFont="1" applyFill="1" applyBorder="1" applyAlignment="1" applyProtection="1">
      <alignment horizontal="center" vertical="center" wrapText="1"/>
      <protection locked="0" hidden="1"/>
    </xf>
    <xf numFmtId="0" fontId="11" fillId="5" borderId="25" xfId="0" applyFont="1" applyFill="1" applyBorder="1" applyAlignment="1" applyProtection="1">
      <alignment horizontal="center" vertical="center" wrapText="1"/>
      <protection locked="0" hidden="1"/>
    </xf>
    <xf numFmtId="0" fontId="11" fillId="5" borderId="4" xfId="0" applyFont="1" applyFill="1" applyBorder="1" applyAlignment="1" applyProtection="1">
      <alignment horizontal="center" vertical="center" wrapText="1"/>
      <protection hidden="1"/>
    </xf>
    <xf numFmtId="0" fontId="11" fillId="5" borderId="5" xfId="0" applyFont="1" applyFill="1" applyBorder="1" applyAlignment="1" applyProtection="1">
      <alignment horizontal="center" vertical="center" wrapText="1"/>
      <protection hidden="1"/>
    </xf>
    <xf numFmtId="0" fontId="11" fillId="5" borderId="6" xfId="0" applyFont="1" applyFill="1" applyBorder="1" applyAlignment="1" applyProtection="1">
      <alignment horizontal="center" vertical="center" wrapText="1"/>
      <protection hidden="1"/>
    </xf>
    <xf numFmtId="0" fontId="21" fillId="0" borderId="0" xfId="4" applyFont="1"/>
    <xf numFmtId="0" fontId="22" fillId="0" borderId="0" xfId="4" applyFont="1"/>
    <xf numFmtId="0" fontId="23" fillId="0" borderId="0" xfId="4" applyFont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0" fillId="6" borderId="4" xfId="3" applyFont="1" applyFill="1" applyBorder="1" applyAlignment="1" applyProtection="1">
      <alignment horizontal="center" vertical="center" wrapText="1"/>
      <protection locked="0" hidden="1"/>
    </xf>
    <xf numFmtId="0" fontId="10" fillId="6" borderId="5" xfId="3" applyFont="1" applyFill="1" applyBorder="1" applyAlignment="1" applyProtection="1">
      <alignment horizontal="center" vertical="center" wrapText="1"/>
      <protection locked="0" hidden="1"/>
    </xf>
    <xf numFmtId="0" fontId="10" fillId="6" borderId="6" xfId="3" applyFont="1" applyFill="1" applyBorder="1" applyAlignment="1" applyProtection="1">
      <alignment horizontal="center" vertical="center" wrapText="1"/>
      <protection locked="0" hidden="1"/>
    </xf>
    <xf numFmtId="49" fontId="8" fillId="3" borderId="0" xfId="1" applyNumberFormat="1" applyFont="1" applyFill="1" applyBorder="1" applyAlignment="1" applyProtection="1">
      <alignment horizontal="center" vertical="center"/>
      <protection hidden="1"/>
    </xf>
    <xf numFmtId="0" fontId="8" fillId="7" borderId="17" xfId="2" applyFont="1" applyFill="1" applyBorder="1" applyAlignment="1" applyProtection="1">
      <alignment horizontal="center" vertical="center"/>
      <protection hidden="1"/>
    </xf>
    <xf numFmtId="0" fontId="8" fillId="7" borderId="8" xfId="2" applyFont="1" applyFill="1" applyBorder="1" applyAlignment="1" applyProtection="1">
      <alignment horizontal="center" vertical="center"/>
      <protection hidden="1"/>
    </xf>
    <xf numFmtId="0" fontId="8" fillId="7" borderId="23" xfId="2" applyFont="1" applyFill="1" applyBorder="1" applyAlignment="1" applyProtection="1">
      <alignment horizontal="center" vertical="center"/>
      <protection hidden="1"/>
    </xf>
    <xf numFmtId="0" fontId="8" fillId="7" borderId="21" xfId="2" applyFont="1" applyFill="1" applyBorder="1" applyAlignment="1" applyProtection="1">
      <alignment horizontal="center" vertical="center"/>
      <protection hidden="1"/>
    </xf>
    <xf numFmtId="0" fontId="8" fillId="7" borderId="0" xfId="2" applyFont="1" applyFill="1" applyAlignment="1" applyProtection="1">
      <alignment horizontal="center" vertical="center"/>
      <protection hidden="1"/>
    </xf>
    <xf numFmtId="0" fontId="8" fillId="7" borderId="22" xfId="2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 wrapText="1"/>
      <protection hidden="1"/>
    </xf>
    <xf numFmtId="0" fontId="11" fillId="5" borderId="12" xfId="0" applyFont="1" applyFill="1" applyBorder="1" applyAlignment="1" applyProtection="1">
      <alignment horizontal="center" vertical="center" wrapText="1"/>
      <protection hidden="1"/>
    </xf>
    <xf numFmtId="0" fontId="11" fillId="5" borderId="13" xfId="0" applyFont="1" applyFill="1" applyBorder="1" applyAlignment="1" applyProtection="1">
      <alignment horizontal="center" vertical="center" wrapText="1"/>
      <protection hidden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49" fontId="13" fillId="9" borderId="14" xfId="1" applyNumberFormat="1" applyFont="1" applyFill="1" applyBorder="1" applyAlignment="1" applyProtection="1">
      <alignment horizontal="center" vertical="center"/>
      <protection hidden="1"/>
    </xf>
    <xf numFmtId="49" fontId="13" fillId="9" borderId="15" xfId="1" applyNumberFormat="1" applyFont="1" applyFill="1" applyBorder="1" applyAlignment="1" applyProtection="1">
      <alignment horizontal="center" vertical="center"/>
      <protection hidden="1"/>
    </xf>
    <xf numFmtId="49" fontId="13" fillId="9" borderId="16" xfId="1" applyNumberFormat="1" applyFont="1" applyFill="1" applyBorder="1" applyAlignment="1" applyProtection="1">
      <alignment horizontal="center" vertical="center"/>
      <protection hidden="1"/>
    </xf>
    <xf numFmtId="49" fontId="10" fillId="0" borderId="34" xfId="3" applyNumberFormat="1" applyFont="1" applyBorder="1" applyAlignment="1" applyProtection="1">
      <alignment horizontal="left" vertical="center" wrapText="1"/>
      <protection hidden="1"/>
    </xf>
    <xf numFmtId="49" fontId="10" fillId="0" borderId="12" xfId="3" applyNumberFormat="1" applyFont="1" applyBorder="1" applyAlignment="1" applyProtection="1">
      <alignment horizontal="left" vertical="center" wrapText="1"/>
      <protection hidden="1"/>
    </xf>
    <xf numFmtId="49" fontId="10" fillId="0" borderId="13" xfId="3" applyNumberFormat="1" applyFont="1" applyBorder="1" applyAlignment="1" applyProtection="1">
      <alignment horizontal="left" vertical="center" wrapText="1"/>
      <protection hidden="1"/>
    </xf>
    <xf numFmtId="0" fontId="10" fillId="0" borderId="4" xfId="3" applyFont="1" applyBorder="1" applyAlignment="1" applyProtection="1">
      <alignment horizontal="center" vertical="center" wrapText="1"/>
      <protection hidden="1"/>
    </xf>
    <xf numFmtId="0" fontId="10" fillId="0" borderId="6" xfId="3" applyFont="1" applyBorder="1" applyAlignment="1" applyProtection="1">
      <alignment horizontal="center" vertical="center" wrapText="1"/>
      <protection hidden="1"/>
    </xf>
    <xf numFmtId="0" fontId="10" fillId="0" borderId="2" xfId="3" applyFont="1" applyBorder="1" applyAlignment="1" applyProtection="1">
      <alignment horizontal="center" vertical="center" wrapText="1"/>
      <protection hidden="1"/>
    </xf>
    <xf numFmtId="0" fontId="10" fillId="0" borderId="60" xfId="3" applyFont="1" applyBorder="1" applyAlignment="1" applyProtection="1">
      <alignment horizontal="center" vertical="center" wrapText="1"/>
      <protection hidden="1"/>
    </xf>
    <xf numFmtId="49" fontId="10" fillId="0" borderId="28" xfId="3" applyNumberFormat="1" applyFont="1" applyBorder="1" applyAlignment="1" applyProtection="1">
      <alignment horizontal="left" vertical="center" wrapText="1"/>
      <protection hidden="1"/>
    </xf>
    <xf numFmtId="49" fontId="10" fillId="0" borderId="3" xfId="3" applyNumberFormat="1" applyFont="1" applyBorder="1" applyAlignment="1" applyProtection="1">
      <alignment horizontal="left" vertical="center" wrapText="1"/>
      <protection hidden="1"/>
    </xf>
    <xf numFmtId="49" fontId="10" fillId="0" borderId="60" xfId="3" applyNumberFormat="1" applyFont="1" applyBorder="1" applyAlignment="1" applyProtection="1">
      <alignment horizontal="left" vertical="center" wrapText="1"/>
      <protection hidden="1"/>
    </xf>
    <xf numFmtId="0" fontId="10" fillId="6" borderId="27" xfId="3" applyFont="1" applyFill="1" applyBorder="1" applyAlignment="1" applyProtection="1">
      <alignment horizontal="center" vertical="center" wrapText="1"/>
      <protection locked="0" hidden="1"/>
    </xf>
    <xf numFmtId="0" fontId="10" fillId="6" borderId="29" xfId="3" applyFont="1" applyFill="1" applyBorder="1" applyAlignment="1" applyProtection="1">
      <alignment horizontal="center" vertical="center" wrapText="1"/>
      <protection locked="0" hidden="1"/>
    </xf>
    <xf numFmtId="0" fontId="10" fillId="6" borderId="61" xfId="3" applyFont="1" applyFill="1" applyBorder="1" applyAlignment="1" applyProtection="1">
      <alignment horizontal="center" vertical="center" wrapText="1"/>
      <protection locked="0" hidden="1"/>
    </xf>
    <xf numFmtId="49" fontId="19" fillId="0" borderId="29" xfId="3" applyNumberFormat="1" applyFont="1" applyBorder="1" applyAlignment="1" applyProtection="1">
      <alignment horizontal="left" vertical="center" wrapText="1"/>
      <protection hidden="1"/>
    </xf>
    <xf numFmtId="49" fontId="10" fillId="0" borderId="29" xfId="3" applyNumberFormat="1" applyFont="1" applyBorder="1" applyAlignment="1" applyProtection="1">
      <alignment horizontal="left" vertical="center" wrapText="1"/>
      <protection hidden="1"/>
    </xf>
    <xf numFmtId="49" fontId="10" fillId="0" borderId="61" xfId="3" applyNumberFormat="1" applyFont="1" applyBorder="1" applyAlignment="1" applyProtection="1">
      <alignment horizontal="left" vertical="center" wrapText="1"/>
      <protection hidden="1"/>
    </xf>
    <xf numFmtId="0" fontId="19" fillId="0" borderId="2" xfId="3" applyFont="1" applyBorder="1" applyAlignment="1" applyProtection="1">
      <alignment horizontal="center" vertical="center" wrapText="1"/>
      <protection hidden="1"/>
    </xf>
    <xf numFmtId="49" fontId="19" fillId="0" borderId="30" xfId="3" applyNumberFormat="1" applyFont="1" applyBorder="1" applyAlignment="1" applyProtection="1">
      <alignment horizontal="left" vertical="center" wrapText="1"/>
      <protection hidden="1"/>
    </xf>
    <xf numFmtId="49" fontId="10" fillId="0" borderId="30" xfId="3" applyNumberFormat="1" applyFont="1" applyBorder="1" applyAlignment="1" applyProtection="1">
      <alignment horizontal="left" vertical="center" wrapText="1"/>
      <protection hidden="1"/>
    </xf>
    <xf numFmtId="49" fontId="10" fillId="0" borderId="62" xfId="3" applyNumberFormat="1" applyFont="1" applyBorder="1" applyAlignment="1" applyProtection="1">
      <alignment horizontal="left" vertical="center" wrapText="1"/>
      <protection hidden="1"/>
    </xf>
    <xf numFmtId="0" fontId="10" fillId="6" borderId="52" xfId="3" applyFont="1" applyFill="1" applyBorder="1" applyAlignment="1" applyProtection="1">
      <alignment horizontal="center" vertical="center" wrapText="1"/>
      <protection locked="0" hidden="1"/>
    </xf>
    <xf numFmtId="0" fontId="10" fillId="6" borderId="30" xfId="3" applyFont="1" applyFill="1" applyBorder="1" applyAlignment="1" applyProtection="1">
      <alignment horizontal="center" vertical="center" wrapText="1"/>
      <protection locked="0" hidden="1"/>
    </xf>
    <xf numFmtId="0" fontId="10" fillId="6" borderId="62" xfId="3" applyFont="1" applyFill="1" applyBorder="1" applyAlignment="1" applyProtection="1">
      <alignment horizontal="center" vertical="center" wrapText="1"/>
      <protection locked="0" hidden="1"/>
    </xf>
    <xf numFmtId="49" fontId="19" fillId="0" borderId="42" xfId="3" applyNumberFormat="1" applyFont="1" applyBorder="1" applyAlignment="1" applyProtection="1">
      <alignment horizontal="left" vertical="center" wrapText="1"/>
      <protection hidden="1"/>
    </xf>
    <xf numFmtId="49" fontId="10" fillId="0" borderId="42" xfId="3" applyNumberFormat="1" applyFont="1" applyBorder="1" applyAlignment="1" applyProtection="1">
      <alignment horizontal="left" vertical="center" wrapText="1"/>
      <protection hidden="1"/>
    </xf>
    <xf numFmtId="49" fontId="10" fillId="0" borderId="66" xfId="3" applyNumberFormat="1" applyFont="1" applyBorder="1" applyAlignment="1" applyProtection="1">
      <alignment horizontal="left" vertical="center" wrapText="1"/>
      <protection hidden="1"/>
    </xf>
    <xf numFmtId="0" fontId="10" fillId="6" borderId="63" xfId="3" applyFont="1" applyFill="1" applyBorder="1" applyAlignment="1" applyProtection="1">
      <alignment horizontal="center" vertical="center" wrapText="1"/>
      <protection locked="0" hidden="1"/>
    </xf>
    <xf numFmtId="0" fontId="10" fillId="6" borderId="37" xfId="3" applyFont="1" applyFill="1" applyBorder="1" applyAlignment="1" applyProtection="1">
      <alignment horizontal="center" vertical="center" wrapText="1"/>
      <protection locked="0" hidden="1"/>
    </xf>
    <xf numFmtId="0" fontId="10" fillId="6" borderId="64" xfId="3" applyFont="1" applyFill="1" applyBorder="1" applyAlignment="1" applyProtection="1">
      <alignment horizontal="center" vertical="center" wrapText="1"/>
      <protection locked="0" hidden="1"/>
    </xf>
    <xf numFmtId="0" fontId="10" fillId="0" borderId="56" xfId="3" applyFont="1" applyBorder="1" applyAlignment="1" applyProtection="1">
      <alignment horizontal="center" vertical="center" wrapText="1"/>
      <protection hidden="1"/>
    </xf>
    <xf numFmtId="0" fontId="10" fillId="0" borderId="57" xfId="3" applyFont="1" applyBorder="1" applyAlignment="1" applyProtection="1">
      <alignment horizontal="center" vertical="center" wrapText="1"/>
      <protection hidden="1"/>
    </xf>
    <xf numFmtId="0" fontId="10" fillId="0" borderId="32" xfId="3" applyFont="1" applyBorder="1" applyAlignment="1" applyProtection="1">
      <alignment horizontal="center" vertical="center" wrapText="1"/>
      <protection hidden="1"/>
    </xf>
    <xf numFmtId="0" fontId="10" fillId="0" borderId="33" xfId="3" applyFont="1" applyBorder="1" applyAlignment="1" applyProtection="1">
      <alignment horizontal="center" vertical="center" wrapText="1"/>
      <protection hidden="1"/>
    </xf>
    <xf numFmtId="49" fontId="10" fillId="0" borderId="38" xfId="3" applyNumberFormat="1" applyFont="1" applyBorder="1" applyAlignment="1" applyProtection="1">
      <alignment horizontal="left" vertical="center" wrapText="1"/>
      <protection hidden="1"/>
    </xf>
    <xf numFmtId="49" fontId="10" fillId="0" borderId="69" xfId="3" applyNumberFormat="1" applyFont="1" applyBorder="1" applyAlignment="1" applyProtection="1">
      <alignment horizontal="left" vertical="center" wrapText="1"/>
      <protection hidden="1"/>
    </xf>
    <xf numFmtId="49" fontId="10" fillId="0" borderId="57" xfId="3" applyNumberFormat="1" applyFont="1" applyBorder="1" applyAlignment="1" applyProtection="1">
      <alignment horizontal="left" vertical="center" wrapText="1"/>
      <protection hidden="1"/>
    </xf>
    <xf numFmtId="49" fontId="10" fillId="0" borderId="70" xfId="3" applyNumberFormat="1" applyFont="1" applyBorder="1" applyAlignment="1" applyProtection="1">
      <alignment horizontal="left" vertical="center" wrapText="1"/>
      <protection hidden="1"/>
    </xf>
    <xf numFmtId="0" fontId="10" fillId="6" borderId="2" xfId="3" applyFont="1" applyFill="1" applyBorder="1" applyAlignment="1" applyProtection="1">
      <alignment horizontal="center" vertical="center" wrapText="1"/>
      <protection locked="0" hidden="1"/>
    </xf>
    <xf numFmtId="0" fontId="10" fillId="6" borderId="3" xfId="3" applyFont="1" applyFill="1" applyBorder="1" applyAlignment="1" applyProtection="1">
      <alignment horizontal="center" vertical="center" wrapText="1"/>
      <protection locked="0" hidden="1"/>
    </xf>
    <xf numFmtId="0" fontId="10" fillId="6" borderId="60" xfId="3" applyFont="1" applyFill="1" applyBorder="1" applyAlignment="1" applyProtection="1">
      <alignment horizontal="center" vertical="center" wrapText="1"/>
      <protection locked="0" hidden="1"/>
    </xf>
    <xf numFmtId="0" fontId="10" fillId="0" borderId="47" xfId="3" applyFont="1" applyBorder="1" applyAlignment="1" applyProtection="1">
      <alignment horizontal="center" vertical="center" wrapText="1"/>
      <protection hidden="1"/>
    </xf>
    <xf numFmtId="0" fontId="10" fillId="0" borderId="35" xfId="3" applyFont="1" applyBorder="1" applyAlignment="1" applyProtection="1">
      <alignment horizontal="center" vertical="center" wrapText="1"/>
      <protection hidden="1"/>
    </xf>
    <xf numFmtId="49" fontId="10" fillId="0" borderId="35" xfId="3" applyNumberFormat="1" applyFont="1" applyBorder="1" applyAlignment="1" applyProtection="1">
      <alignment horizontal="left" vertical="center" wrapText="1"/>
      <protection hidden="1"/>
    </xf>
    <xf numFmtId="49" fontId="10" fillId="0" borderId="48" xfId="3" applyNumberFormat="1" applyFont="1" applyBorder="1" applyAlignment="1" applyProtection="1">
      <alignment horizontal="left" vertical="center" wrapText="1"/>
      <protection hidden="1"/>
    </xf>
    <xf numFmtId="49" fontId="10" fillId="0" borderId="2" xfId="3" applyNumberFormat="1" applyFont="1" applyBorder="1" applyAlignment="1" applyProtection="1">
      <alignment horizontal="left" vertical="center" wrapText="1"/>
      <protection hidden="1"/>
    </xf>
    <xf numFmtId="49" fontId="10" fillId="0" borderId="31" xfId="3" applyNumberFormat="1" applyFont="1" applyBorder="1" applyAlignment="1" applyProtection="1">
      <alignment horizontal="left" vertical="center" wrapText="1"/>
      <protection hidden="1"/>
    </xf>
    <xf numFmtId="49" fontId="10" fillId="0" borderId="19" xfId="3" applyNumberFormat="1" applyFont="1" applyBorder="1" applyAlignment="1" applyProtection="1">
      <alignment horizontal="left" vertical="center" wrapText="1"/>
      <protection hidden="1"/>
    </xf>
    <xf numFmtId="49" fontId="10" fillId="0" borderId="20" xfId="3" applyNumberFormat="1" applyFont="1" applyBorder="1" applyAlignment="1" applyProtection="1">
      <alignment horizontal="left" vertical="center" wrapText="1"/>
      <protection hidden="1"/>
    </xf>
    <xf numFmtId="49" fontId="10" fillId="0" borderId="75" xfId="3" applyNumberFormat="1" applyFont="1" applyBorder="1" applyAlignment="1" applyProtection="1">
      <alignment horizontal="left" vertical="center" wrapText="1"/>
      <protection hidden="1"/>
    </xf>
    <xf numFmtId="49" fontId="10" fillId="0" borderId="36" xfId="3" applyNumberFormat="1" applyFont="1" applyBorder="1" applyAlignment="1" applyProtection="1">
      <alignment horizontal="left" vertical="center" wrapText="1"/>
      <protection hidden="1"/>
    </xf>
    <xf numFmtId="49" fontId="10" fillId="0" borderId="65" xfId="3" applyNumberFormat="1" applyFont="1" applyBorder="1" applyAlignment="1" applyProtection="1">
      <alignment horizontal="left" vertical="center" wrapText="1"/>
      <protection hidden="1"/>
    </xf>
    <xf numFmtId="0" fontId="8" fillId="7" borderId="43" xfId="2" applyFont="1" applyFill="1" applyBorder="1" applyAlignment="1" applyProtection="1">
      <alignment horizontal="center" vertical="center"/>
      <protection hidden="1"/>
    </xf>
    <xf numFmtId="0" fontId="8" fillId="7" borderId="44" xfId="2" applyFont="1" applyFill="1" applyBorder="1" applyAlignment="1" applyProtection="1">
      <alignment horizontal="center" vertical="center"/>
      <protection hidden="1"/>
    </xf>
    <xf numFmtId="0" fontId="8" fillId="7" borderId="45" xfId="2" applyFont="1" applyFill="1" applyBorder="1" applyAlignment="1" applyProtection="1">
      <alignment horizontal="center" vertical="center"/>
      <protection hidden="1"/>
    </xf>
    <xf numFmtId="0" fontId="8" fillId="7" borderId="58" xfId="2" applyFont="1" applyFill="1" applyBorder="1" applyAlignment="1" applyProtection="1">
      <alignment horizontal="center" vertical="center"/>
      <protection hidden="1"/>
    </xf>
    <xf numFmtId="0" fontId="8" fillId="7" borderId="0" xfId="2" applyFont="1" applyFill="1" applyBorder="1" applyAlignment="1" applyProtection="1">
      <alignment horizontal="center" vertical="center"/>
      <protection hidden="1"/>
    </xf>
    <xf numFmtId="0" fontId="8" fillId="7" borderId="59" xfId="2" applyFont="1" applyFill="1" applyBorder="1" applyAlignment="1" applyProtection="1">
      <alignment horizontal="center" vertical="center"/>
      <protection hidden="1"/>
    </xf>
    <xf numFmtId="0" fontId="10" fillId="6" borderId="34" xfId="3" applyFont="1" applyFill="1" applyBorder="1" applyAlignment="1" applyProtection="1">
      <alignment horizontal="center" vertical="center" wrapText="1"/>
      <protection hidden="1"/>
    </xf>
    <xf numFmtId="0" fontId="10" fillId="6" borderId="12" xfId="3" applyFont="1" applyFill="1" applyBorder="1" applyAlignment="1" applyProtection="1">
      <alignment horizontal="center" vertical="center" wrapText="1"/>
      <protection hidden="1"/>
    </xf>
    <xf numFmtId="0" fontId="10" fillId="6" borderId="13" xfId="3" applyFont="1" applyFill="1" applyBorder="1" applyAlignment="1" applyProtection="1">
      <alignment horizontal="center" vertical="center" wrapText="1"/>
      <protection hidden="1"/>
    </xf>
    <xf numFmtId="0" fontId="10" fillId="6" borderId="31" xfId="3" applyFont="1" applyFill="1" applyBorder="1" applyAlignment="1" applyProtection="1">
      <alignment horizontal="center" vertical="center" wrapText="1"/>
      <protection hidden="1"/>
    </xf>
    <xf numFmtId="0" fontId="10" fillId="6" borderId="19" xfId="3" applyFont="1" applyFill="1" applyBorder="1" applyAlignment="1" applyProtection="1">
      <alignment horizontal="center" vertical="center" wrapText="1"/>
      <protection hidden="1"/>
    </xf>
    <xf numFmtId="0" fontId="10" fillId="6" borderId="20" xfId="3" applyFont="1" applyFill="1" applyBorder="1" applyAlignment="1" applyProtection="1">
      <alignment horizontal="center" vertical="center" wrapText="1"/>
      <protection hidden="1"/>
    </xf>
    <xf numFmtId="0" fontId="10" fillId="0" borderId="63" xfId="3" applyFont="1" applyBorder="1" applyAlignment="1" applyProtection="1">
      <alignment horizontal="center" vertical="center" wrapText="1"/>
      <protection hidden="1"/>
    </xf>
    <xf numFmtId="0" fontId="10" fillId="0" borderId="37" xfId="3" applyFont="1" applyBorder="1" applyAlignment="1" applyProtection="1">
      <alignment horizontal="center" vertical="center" wrapText="1"/>
      <protection hidden="1"/>
    </xf>
    <xf numFmtId="49" fontId="10" fillId="0" borderId="41" xfId="3" applyNumberFormat="1" applyFont="1" applyBorder="1" applyAlignment="1" applyProtection="1">
      <alignment horizontal="left" vertical="center" wrapText="1"/>
      <protection hidden="1"/>
    </xf>
    <xf numFmtId="0" fontId="10" fillId="6" borderId="7" xfId="3" applyFont="1" applyFill="1" applyBorder="1" applyAlignment="1" applyProtection="1">
      <alignment horizontal="center" vertical="center" wrapText="1"/>
      <protection hidden="1"/>
    </xf>
    <xf numFmtId="0" fontId="10" fillId="6" borderId="18" xfId="3" applyFont="1" applyFill="1" applyBorder="1" applyAlignment="1" applyProtection="1">
      <alignment horizontal="center" vertical="center" wrapText="1"/>
      <protection hidden="1"/>
    </xf>
    <xf numFmtId="0" fontId="10" fillId="0" borderId="54" xfId="3" applyFont="1" applyBorder="1" applyAlignment="1" applyProtection="1">
      <alignment horizontal="center" vertical="center" wrapText="1"/>
      <protection hidden="1"/>
    </xf>
    <xf numFmtId="0" fontId="10" fillId="0" borderId="55" xfId="3" applyFont="1" applyBorder="1" applyAlignment="1" applyProtection="1">
      <alignment horizontal="center" vertical="center" wrapText="1"/>
      <protection hidden="1"/>
    </xf>
    <xf numFmtId="0" fontId="10" fillId="6" borderId="7" xfId="3" applyFont="1" applyFill="1" applyBorder="1" applyAlignment="1" applyProtection="1">
      <alignment horizontal="center" vertical="center" wrapText="1"/>
      <protection locked="0" hidden="1"/>
    </xf>
    <xf numFmtId="0" fontId="10" fillId="6" borderId="12" xfId="3" applyFont="1" applyFill="1" applyBorder="1" applyAlignment="1" applyProtection="1">
      <alignment horizontal="center" vertical="center" wrapText="1"/>
      <protection locked="0" hidden="1"/>
    </xf>
    <xf numFmtId="0" fontId="10" fillId="6" borderId="13" xfId="3" applyFont="1" applyFill="1" applyBorder="1" applyAlignment="1" applyProtection="1">
      <alignment horizontal="center" vertical="center" wrapText="1"/>
      <protection locked="0" hidden="1"/>
    </xf>
    <xf numFmtId="49" fontId="8" fillId="3" borderId="47" xfId="1" applyNumberFormat="1" applyFont="1" applyFill="1" applyBorder="1" applyAlignment="1" applyProtection="1">
      <alignment horizontal="center" vertical="center"/>
      <protection hidden="1"/>
    </xf>
    <xf numFmtId="49" fontId="8" fillId="3" borderId="35" xfId="1" applyNumberFormat="1" applyFont="1" applyFill="1" applyBorder="1" applyAlignment="1" applyProtection="1">
      <alignment horizontal="center" vertical="center"/>
      <protection hidden="1"/>
    </xf>
    <xf numFmtId="49" fontId="8" fillId="3" borderId="48" xfId="1" applyNumberFormat="1" applyFont="1" applyFill="1" applyBorder="1" applyAlignment="1" applyProtection="1">
      <alignment horizontal="center" vertical="center"/>
      <protection hidden="1"/>
    </xf>
    <xf numFmtId="0" fontId="11" fillId="5" borderId="24" xfId="0" applyFont="1" applyFill="1" applyBorder="1" applyAlignment="1" applyProtection="1">
      <alignment horizontal="center" vertical="center" wrapText="1"/>
      <protection hidden="1"/>
    </xf>
    <xf numFmtId="0" fontId="11" fillId="5" borderId="25" xfId="0" applyFont="1" applyFill="1" applyBorder="1" applyAlignment="1" applyProtection="1">
      <alignment horizontal="center" vertical="center" wrapText="1"/>
      <protection hidden="1"/>
    </xf>
    <xf numFmtId="0" fontId="11" fillId="5" borderId="26" xfId="0" applyFont="1" applyFill="1" applyBorder="1" applyAlignment="1" applyProtection="1">
      <alignment horizontal="center" vertical="center" wrapText="1"/>
      <protection hidden="1"/>
    </xf>
    <xf numFmtId="49" fontId="10" fillId="0" borderId="40" xfId="3" applyNumberFormat="1" applyFont="1" applyBorder="1" applyAlignment="1" applyProtection="1">
      <alignment horizontal="left" vertical="center" wrapText="1"/>
      <protection hidden="1"/>
    </xf>
    <xf numFmtId="49" fontId="10" fillId="0" borderId="68" xfId="3" applyNumberFormat="1" applyFont="1" applyBorder="1" applyAlignment="1" applyProtection="1">
      <alignment horizontal="left" vertical="center" wrapText="1"/>
      <protection hidden="1"/>
    </xf>
    <xf numFmtId="0" fontId="10" fillId="6" borderId="24" xfId="3" applyFont="1" applyFill="1" applyBorder="1" applyAlignment="1" applyProtection="1">
      <alignment horizontal="center" vertical="center" wrapText="1"/>
      <protection hidden="1"/>
    </xf>
    <xf numFmtId="0" fontId="10" fillId="6" borderId="25" xfId="3" applyFont="1" applyFill="1" applyBorder="1" applyAlignment="1" applyProtection="1">
      <alignment horizontal="center" vertical="center" wrapText="1"/>
      <protection hidden="1"/>
    </xf>
    <xf numFmtId="0" fontId="10" fillId="6" borderId="26" xfId="3" applyFont="1" applyFill="1" applyBorder="1" applyAlignment="1" applyProtection="1">
      <alignment horizontal="center" vertical="center" wrapText="1"/>
      <protection hidden="1"/>
    </xf>
    <xf numFmtId="49" fontId="10" fillId="0" borderId="5" xfId="3" applyNumberFormat="1" applyFont="1" applyBorder="1" applyAlignment="1" applyProtection="1">
      <alignment horizontal="left" vertical="center" wrapText="1"/>
      <protection hidden="1"/>
    </xf>
    <xf numFmtId="49" fontId="10" fillId="0" borderId="6" xfId="3" applyNumberFormat="1" applyFont="1" applyBorder="1" applyAlignment="1" applyProtection="1">
      <alignment horizontal="left" vertical="center" wrapText="1"/>
      <protection hidden="1"/>
    </xf>
    <xf numFmtId="49" fontId="10" fillId="0" borderId="39" xfId="3" applyNumberFormat="1" applyFont="1" applyBorder="1" applyAlignment="1" applyProtection="1">
      <alignment horizontal="left" vertical="center" wrapText="1"/>
      <protection hidden="1"/>
    </xf>
    <xf numFmtId="0" fontId="10" fillId="0" borderId="46" xfId="3" applyFont="1" applyBorder="1" applyAlignment="1" applyProtection="1">
      <alignment horizontal="center" vertical="center" wrapText="1"/>
      <protection hidden="1"/>
    </xf>
    <xf numFmtId="0" fontId="10" fillId="0" borderId="53" xfId="3" applyFont="1" applyBorder="1" applyAlignment="1" applyProtection="1">
      <alignment horizontal="center" vertical="center" wrapText="1"/>
      <protection hidden="1"/>
    </xf>
    <xf numFmtId="0" fontId="10" fillId="0" borderId="3" xfId="3" applyFont="1" applyBorder="1" applyAlignment="1" applyProtection="1">
      <alignment horizontal="center" vertical="center" wrapText="1"/>
      <protection hidden="1"/>
    </xf>
    <xf numFmtId="49" fontId="10" fillId="0" borderId="76" xfId="3" applyNumberFormat="1" applyFont="1" applyBorder="1" applyAlignment="1" applyProtection="1">
      <alignment horizontal="left" vertical="center" wrapText="1"/>
      <protection hidden="1"/>
    </xf>
    <xf numFmtId="0" fontId="8" fillId="7" borderId="49" xfId="2" applyFont="1" applyFill="1" applyBorder="1" applyAlignment="1" applyProtection="1">
      <alignment horizontal="center" vertical="center"/>
      <protection hidden="1"/>
    </xf>
    <xf numFmtId="0" fontId="8" fillId="7" borderId="50" xfId="2" applyFont="1" applyFill="1" applyBorder="1" applyAlignment="1" applyProtection="1">
      <alignment horizontal="center" vertical="center"/>
      <protection hidden="1"/>
    </xf>
    <xf numFmtId="0" fontId="8" fillId="7" borderId="51" xfId="2" applyFont="1" applyFill="1" applyBorder="1" applyAlignment="1" applyProtection="1">
      <alignment horizontal="center" vertical="center"/>
      <protection hidden="1"/>
    </xf>
    <xf numFmtId="49" fontId="9" fillId="3" borderId="0" xfId="1" applyNumberFormat="1" applyFont="1" applyFill="1" applyBorder="1" applyAlignment="1" applyProtection="1">
      <alignment horizontal="center" vertical="center"/>
      <protection hidden="1"/>
    </xf>
    <xf numFmtId="0" fontId="10" fillId="0" borderId="18" xfId="3" applyFont="1" applyBorder="1" applyAlignment="1" applyProtection="1">
      <alignment horizontal="center" vertical="center" wrapText="1"/>
      <protection hidden="1"/>
    </xf>
    <xf numFmtId="0" fontId="10" fillId="0" borderId="19" xfId="3" applyFont="1" applyBorder="1" applyAlignment="1" applyProtection="1">
      <alignment horizontal="center" vertical="center" wrapText="1"/>
      <protection hidden="1"/>
    </xf>
    <xf numFmtId="0" fontId="10" fillId="0" borderId="7" xfId="3" applyFont="1" applyBorder="1" applyAlignment="1" applyProtection="1">
      <alignment horizontal="center" vertical="center" wrapText="1"/>
      <protection hidden="1"/>
    </xf>
    <xf numFmtId="0" fontId="10" fillId="0" borderId="13" xfId="3" applyFont="1" applyBorder="1" applyAlignment="1" applyProtection="1">
      <alignment horizontal="center" vertical="center" wrapText="1"/>
      <protection hidden="1"/>
    </xf>
    <xf numFmtId="0" fontId="19" fillId="0" borderId="7" xfId="3" applyFont="1" applyBorder="1" applyAlignment="1" applyProtection="1">
      <alignment horizontal="center" vertical="center" wrapText="1"/>
      <protection hidden="1"/>
    </xf>
    <xf numFmtId="0" fontId="19" fillId="0" borderId="4" xfId="3" applyFont="1" applyBorder="1" applyAlignment="1" applyProtection="1">
      <alignment horizontal="center" vertical="center" wrapText="1"/>
      <protection hidden="1"/>
    </xf>
    <xf numFmtId="49" fontId="10" fillId="0" borderId="37" xfId="3" applyNumberFormat="1" applyFont="1" applyBorder="1" applyAlignment="1" applyProtection="1">
      <alignment horizontal="left" vertical="center" wrapText="1"/>
      <protection hidden="1"/>
    </xf>
    <xf numFmtId="49" fontId="10" fillId="0" borderId="64" xfId="3" applyNumberFormat="1" applyFont="1" applyBorder="1" applyAlignment="1" applyProtection="1">
      <alignment horizontal="left" vertical="center" wrapText="1"/>
      <protection hidden="1"/>
    </xf>
    <xf numFmtId="49" fontId="8" fillId="3" borderId="9" xfId="1" applyNumberFormat="1" applyFont="1" applyFill="1" applyBorder="1" applyAlignment="1" applyProtection="1">
      <alignment horizontal="center" vertical="center"/>
      <protection hidden="1"/>
    </xf>
    <xf numFmtId="49" fontId="8" fillId="3" borderId="10" xfId="1" applyNumberFormat="1" applyFont="1" applyFill="1" applyBorder="1" applyAlignment="1" applyProtection="1">
      <alignment horizontal="center" vertical="center"/>
      <protection hidden="1"/>
    </xf>
    <xf numFmtId="49" fontId="8" fillId="3" borderId="11" xfId="1" applyNumberFormat="1" applyFont="1" applyFill="1" applyBorder="1" applyAlignment="1" applyProtection="1">
      <alignment horizontal="center" vertical="center"/>
      <protection hidden="1"/>
    </xf>
    <xf numFmtId="0" fontId="10" fillId="0" borderId="12" xfId="3" applyFont="1" applyBorder="1" applyAlignment="1" applyProtection="1">
      <alignment horizontal="center" vertical="center" wrapText="1"/>
      <protection hidden="1"/>
    </xf>
    <xf numFmtId="0" fontId="11" fillId="5" borderId="72" xfId="0" applyFont="1" applyFill="1" applyBorder="1" applyAlignment="1" applyProtection="1">
      <alignment horizontal="center" vertical="center" wrapText="1"/>
      <protection hidden="1"/>
    </xf>
    <xf numFmtId="0" fontId="11" fillId="5" borderId="73" xfId="0" applyFont="1" applyFill="1" applyBorder="1" applyAlignment="1" applyProtection="1">
      <alignment horizontal="center" vertical="center" wrapText="1"/>
      <protection hidden="1"/>
    </xf>
    <xf numFmtId="0" fontId="11" fillId="5" borderId="74" xfId="0" applyFont="1" applyFill="1" applyBorder="1" applyAlignment="1" applyProtection="1">
      <alignment horizontal="center" vertical="center" wrapText="1"/>
      <protection hidden="1"/>
    </xf>
    <xf numFmtId="49" fontId="10" fillId="0" borderId="50" xfId="3" applyNumberFormat="1" applyFont="1" applyBorder="1" applyAlignment="1" applyProtection="1">
      <alignment horizontal="left" vertical="center" wrapText="1"/>
      <protection hidden="1"/>
    </xf>
    <xf numFmtId="49" fontId="10" fillId="0" borderId="51" xfId="3" applyNumberFormat="1" applyFont="1" applyBorder="1" applyAlignment="1" applyProtection="1">
      <alignment horizontal="left" vertical="center" wrapText="1"/>
      <protection hidden="1"/>
    </xf>
    <xf numFmtId="0" fontId="12" fillId="5" borderId="17" xfId="0" applyFont="1" applyFill="1" applyBorder="1" applyAlignment="1" applyProtection="1">
      <alignment horizontal="center" vertical="center" wrapText="1"/>
      <protection hidden="1"/>
    </xf>
    <xf numFmtId="0" fontId="12" fillId="5" borderId="8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9" xfId="0" applyFont="1" applyFill="1" applyBorder="1" applyAlignment="1" applyProtection="1">
      <alignment horizontal="center" vertical="center" wrapText="1"/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0" fontId="12" fillId="5" borderId="11" xfId="0" applyFont="1" applyFill="1" applyBorder="1" applyAlignment="1" applyProtection="1">
      <alignment horizontal="center" vertical="center" wrapText="1"/>
      <protection hidden="1"/>
    </xf>
    <xf numFmtId="49" fontId="10" fillId="0" borderId="7" xfId="3" applyNumberFormat="1" applyFont="1" applyBorder="1" applyAlignment="1" applyProtection="1">
      <alignment horizontal="left" vertical="center" wrapText="1"/>
      <protection hidden="1"/>
    </xf>
    <xf numFmtId="49" fontId="10" fillId="0" borderId="4" xfId="3" applyNumberFormat="1" applyFont="1" applyBorder="1" applyAlignment="1" applyProtection="1">
      <alignment horizontal="left" vertical="center" wrapText="1"/>
      <protection hidden="1"/>
    </xf>
    <xf numFmtId="49" fontId="8" fillId="3" borderId="21" xfId="1" applyNumberFormat="1" applyFont="1" applyFill="1" applyBorder="1" applyAlignment="1" applyProtection="1">
      <alignment horizontal="center" vertical="center"/>
      <protection hidden="1"/>
    </xf>
    <xf numFmtId="49" fontId="10" fillId="0" borderId="79" xfId="3" applyNumberFormat="1" applyFont="1" applyBorder="1" applyAlignment="1" applyProtection="1">
      <alignment horizontal="left" vertical="center" wrapText="1"/>
      <protection hidden="1"/>
    </xf>
    <xf numFmtId="49" fontId="10" fillId="0" borderId="77" xfId="3" applyNumberFormat="1" applyFont="1" applyBorder="1" applyAlignment="1" applyProtection="1">
      <alignment horizontal="left" vertical="center" wrapText="1"/>
      <protection hidden="1"/>
    </xf>
    <xf numFmtId="49" fontId="10" fillId="0" borderId="33" xfId="3" applyNumberFormat="1" applyFont="1" applyBorder="1" applyAlignment="1" applyProtection="1">
      <alignment horizontal="left" vertical="center" wrapText="1"/>
      <protection hidden="1"/>
    </xf>
    <xf numFmtId="49" fontId="10" fillId="0" borderId="67" xfId="3" applyNumberFormat="1" applyFont="1" applyBorder="1" applyAlignment="1" applyProtection="1">
      <alignment horizontal="left" vertical="center" wrapText="1"/>
      <protection hidden="1"/>
    </xf>
    <xf numFmtId="49" fontId="10" fillId="0" borderId="78" xfId="3" applyNumberFormat="1" applyFont="1" applyBorder="1" applyAlignment="1" applyProtection="1">
      <alignment horizontal="left" vertical="center" wrapText="1"/>
      <protection hidden="1"/>
    </xf>
    <xf numFmtId="0" fontId="14" fillId="0" borderId="21" xfId="4" applyFont="1" applyBorder="1" applyAlignment="1" applyProtection="1">
      <alignment horizontal="left" vertical="top" wrapText="1"/>
      <protection locked="0"/>
    </xf>
    <xf numFmtId="0" fontId="14" fillId="0" borderId="0" xfId="4" applyFont="1" applyBorder="1" applyAlignment="1" applyProtection="1">
      <alignment horizontal="left" vertical="top" wrapText="1"/>
      <protection locked="0"/>
    </xf>
    <xf numFmtId="0" fontId="14" fillId="0" borderId="22" xfId="4" applyFont="1" applyBorder="1" applyAlignment="1" applyProtection="1">
      <alignment horizontal="left" vertical="top" wrapText="1"/>
      <protection locked="0"/>
    </xf>
    <xf numFmtId="0" fontId="14" fillId="0" borderId="9" xfId="4" applyFont="1" applyBorder="1" applyAlignment="1" applyProtection="1">
      <alignment horizontal="left" vertical="top" wrapText="1"/>
      <protection locked="0"/>
    </xf>
    <xf numFmtId="0" fontId="14" fillId="0" borderId="10" xfId="4" applyFont="1" applyBorder="1" applyAlignment="1" applyProtection="1">
      <alignment horizontal="left" vertical="top" wrapText="1"/>
      <protection locked="0"/>
    </xf>
    <xf numFmtId="0" fontId="14" fillId="0" borderId="11" xfId="4" applyFont="1" applyBorder="1" applyAlignment="1" applyProtection="1">
      <alignment horizontal="left" vertical="top" wrapText="1"/>
      <protection locked="0"/>
    </xf>
    <xf numFmtId="0" fontId="14" fillId="0" borderId="17" xfId="4" applyFont="1" applyBorder="1" applyAlignment="1" applyProtection="1">
      <alignment horizontal="left" vertical="top" wrapText="1"/>
      <protection locked="0"/>
    </xf>
    <xf numFmtId="0" fontId="14" fillId="0" borderId="8" xfId="4" applyFont="1" applyBorder="1" applyAlignment="1" applyProtection="1">
      <alignment horizontal="left" vertical="top" wrapText="1"/>
      <protection locked="0"/>
    </xf>
    <xf numFmtId="0" fontId="14" fillId="0" borderId="23" xfId="4" applyFont="1" applyBorder="1" applyAlignment="1" applyProtection="1">
      <alignment horizontal="left" vertical="top" wrapText="1"/>
      <protection locked="0"/>
    </xf>
    <xf numFmtId="0" fontId="25" fillId="8" borderId="12" xfId="0" applyFont="1" applyFill="1" applyBorder="1" applyAlignment="1">
      <alignment horizontal="center" vertical="center"/>
    </xf>
    <xf numFmtId="0" fontId="24" fillId="8" borderId="7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1" fillId="0" borderId="5" xfId="4" applyFont="1" applyBorder="1" applyAlignment="1" applyProtection="1">
      <alignment horizontal="center"/>
      <protection locked="0"/>
    </xf>
    <xf numFmtId="0" fontId="21" fillId="0" borderId="6" xfId="4" applyFont="1" applyBorder="1" applyAlignment="1" applyProtection="1">
      <alignment horizontal="center"/>
      <protection locked="0"/>
    </xf>
    <xf numFmtId="0" fontId="25" fillId="8" borderId="13" xfId="0" applyFont="1" applyFill="1" applyBorder="1" applyAlignment="1">
      <alignment horizontal="center" vertical="center"/>
    </xf>
    <xf numFmtId="0" fontId="21" fillId="8" borderId="12" xfId="4" applyFont="1" applyFill="1" applyBorder="1" applyAlignment="1">
      <alignment horizontal="center"/>
    </xf>
    <xf numFmtId="0" fontId="21" fillId="8" borderId="13" xfId="4" applyFont="1" applyFill="1" applyBorder="1" applyAlignment="1">
      <alignment horizontal="center"/>
    </xf>
  </cellXfs>
  <cellStyles count="5">
    <cellStyle name="Entrada_Etica" xfId="1"/>
    <cellStyle name="Normal" xfId="0" builtinId="0"/>
    <cellStyle name="Normal 2" xfId="4"/>
    <cellStyle name="Normal_Etica" xfId="2"/>
    <cellStyle name="Normal_Hoja1" xfId="3"/>
  </cellStyles>
  <dxfs count="45"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9" defaultPivotStyle="PivotStyleLight16"/>
  <colors>
    <mruColors>
      <color rgb="FFF0A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Informe!$A$2</c:f>
              <c:strCache>
                <c:ptCount val="1"/>
                <c:pt idx="0">
                  <c:v>Hiper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b="1" baseline="0">
                    <a:solidFill>
                      <a:srgbClr val="0070C0"/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Informe!$B$1:$N$1</c:f>
              <c:strCache>
                <c:ptCount val="13"/>
                <c:pt idx="0">
                  <c:v>Visual</c:v>
                </c:pt>
                <c:pt idx="2">
                  <c:v>Auditivo</c:v>
                </c:pt>
                <c:pt idx="4">
                  <c:v>Gustativo</c:v>
                </c:pt>
                <c:pt idx="6">
                  <c:v>Olfativo</c:v>
                </c:pt>
                <c:pt idx="8">
                  <c:v>Tactil</c:v>
                </c:pt>
                <c:pt idx="10">
                  <c:v>Propiocetivo</c:v>
                </c:pt>
                <c:pt idx="12">
                  <c:v>Vestibular</c:v>
                </c:pt>
              </c:strCache>
            </c:strRef>
          </c:cat>
          <c:val>
            <c:numRef>
              <c:f>Informe!$B$2:$N$2</c:f>
              <c:numCache>
                <c:formatCode>General</c:formatCode>
                <c:ptCount val="13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1-48C5-A1C1-A965986D9266}"/>
            </c:ext>
          </c:extLst>
        </c:ser>
        <c:ser>
          <c:idx val="1"/>
          <c:order val="1"/>
          <c:tx>
            <c:strRef>
              <c:f>Informe!$A$3</c:f>
              <c:strCache>
                <c:ptCount val="1"/>
                <c:pt idx="0">
                  <c:v>Hipo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baseline="0">
                    <a:solidFill>
                      <a:srgbClr val="FF0000"/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Informe!$B$1:$N$1</c:f>
              <c:strCache>
                <c:ptCount val="13"/>
                <c:pt idx="0">
                  <c:v>Visual</c:v>
                </c:pt>
                <c:pt idx="2">
                  <c:v>Auditivo</c:v>
                </c:pt>
                <c:pt idx="4">
                  <c:v>Gustativo</c:v>
                </c:pt>
                <c:pt idx="6">
                  <c:v>Olfativo</c:v>
                </c:pt>
                <c:pt idx="8">
                  <c:v>Tactil</c:v>
                </c:pt>
                <c:pt idx="10">
                  <c:v>Propiocetivo</c:v>
                </c:pt>
                <c:pt idx="12">
                  <c:v>Vestibular</c:v>
                </c:pt>
              </c:strCache>
            </c:strRef>
          </c:cat>
          <c:val>
            <c:numRef>
              <c:f>Informe!$B$3:$N$3</c:f>
              <c:numCache>
                <c:formatCode>General</c:formatCode>
                <c:ptCount val="13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1-48C5-A1C1-A965986D9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039640"/>
        <c:axId val="386058240"/>
      </c:barChart>
      <c:catAx>
        <c:axId val="38603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600"/>
            </a:pPr>
            <a:endParaRPr lang="es-ES"/>
          </a:p>
        </c:txPr>
        <c:crossAx val="386058240"/>
        <c:crosses val="autoZero"/>
        <c:auto val="1"/>
        <c:lblAlgn val="ctr"/>
        <c:lblOffset val="100"/>
        <c:noMultiLvlLbl val="0"/>
      </c:catAx>
      <c:valAx>
        <c:axId val="386058240"/>
        <c:scaling>
          <c:orientation val="minMax"/>
          <c:max val="6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38603964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6.6746125505665402E-3"/>
          <c:y val="0.17905720492515401"/>
          <c:w val="6.9859368015799742E-2"/>
          <c:h val="0.79277882088793294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600"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 prstMaterial="dkEdge">
      <a:bevelT/>
      <a:bevelB/>
    </a:sp3d>
  </c:spPr>
  <c:txPr>
    <a:bodyPr/>
    <a:lstStyle/>
    <a:p>
      <a:pPr>
        <a:defRPr>
          <a:latin typeface="Helvetica LT Std Light" panose="020B0403020202020204" pitchFamily="34" charset="0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657225</xdr:colOff>
      <xdr:row>38</xdr:row>
      <xdr:rowOff>171450</xdr:rowOff>
    </xdr:to>
    <xdr:grpSp>
      <xdr:nvGrpSpPr>
        <xdr:cNvPr id="2175" name="Group 5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GrpSpPr>
          <a:grpSpLocks/>
        </xdr:cNvGrpSpPr>
      </xdr:nvGrpSpPr>
      <xdr:grpSpPr bwMode="auto">
        <a:xfrm>
          <a:off x="0" y="0"/>
          <a:ext cx="5457825" cy="7207250"/>
          <a:chOff x="105479294" y="106842855"/>
          <a:chExt cx="10369150" cy="6670590"/>
        </a:xfrm>
      </xdr:grpSpPr>
      <xdr:sp macro="" textlink="">
        <xdr:nvSpPr>
          <xdr:cNvPr id="2178" name="Rectangle 6">
            <a:extLst>
              <a:ext uri="{FF2B5EF4-FFF2-40B4-BE49-F238E27FC236}">
                <a16:creationId xmlns:a16="http://schemas.microsoft.com/office/drawing/2014/main" id="{00000000-0008-0000-0000-000082080000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105479294" y="106842855"/>
            <a:ext cx="7289004" cy="6670590"/>
          </a:xfrm>
          <a:prstGeom prst="rect">
            <a:avLst/>
          </a:prstGeom>
          <a:gradFill flip="none" rotWithShape="1">
            <a:gsLst>
              <a:gs pos="0">
                <a:schemeClr val="accent1">
                  <a:lumMod val="75000"/>
                </a:schemeClr>
              </a:gs>
              <a:gs pos="100000">
                <a:schemeClr val="accent1">
                  <a:alpha val="0"/>
                  <a:lumMod val="56000"/>
                  <a:lumOff val="44000"/>
                </a:schemeClr>
              </a:gs>
            </a:gsLst>
            <a:lin ang="2700000" scaled="1"/>
            <a:tileRect/>
          </a:gradFill>
          <a:ln w="0" algn="in">
            <a:solidFill>
              <a:srgbClr val="080808"/>
            </a:solidFill>
            <a:miter lim="800000"/>
            <a:headEnd/>
            <a:tailEnd/>
          </a:ln>
        </xdr:spPr>
      </xdr:sp>
      <xdr:sp macro="" textlink="">
        <xdr:nvSpPr>
          <xdr:cNvPr id="1032" name="AutoShap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106291450" y="108122380"/>
            <a:ext cx="9556994" cy="4341855"/>
          </a:xfrm>
          <a:prstGeom prst="roundRect">
            <a:avLst>
              <a:gd name="adj" fmla="val 50000"/>
            </a:avLst>
          </a:prstGeom>
          <a:solidFill>
            <a:srgbClr val="FFFFFF"/>
          </a:solidFill>
          <a:ln w="0" algn="in">
            <a:solidFill>
              <a:srgbClr val="080808"/>
            </a:solidFill>
            <a:round/>
            <a:headEnd/>
            <a:tailEnd/>
          </a:ln>
          <a:effectLst/>
        </xdr:spPr>
        <xdr:txBody>
          <a:bodyPr vertOverflow="clip" wrap="square" lIns="36576" tIns="36576" rIns="36576" bIns="36576" anchor="t" upright="1"/>
          <a:lstStyle/>
          <a:p>
            <a:pPr algn="ctr" rtl="0">
              <a:defRPr sz="1000"/>
            </a:pPr>
            <a:r>
              <a:rPr lang="es-E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   </a:t>
            </a:r>
            <a:endParaRPr lang="es-ES" sz="2600" b="1" i="0" u="none" strike="noStrike" baseline="0">
              <a:solidFill>
                <a:srgbClr val="00008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ES" sz="2600" b="1" i="0" u="none" strike="noStrike" baseline="0">
              <a:solidFill>
                <a:srgbClr val="00008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ES" sz="2600" b="1" i="0" u="none" strike="noStrike" baseline="0">
              <a:solidFill>
                <a:srgbClr val="00008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ES" sz="2600" b="1" i="0" u="none" strike="noStrike" baseline="0">
              <a:solidFill>
                <a:srgbClr val="00008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ES" sz="2600" b="1" i="0" u="none" strike="noStrike" baseline="0">
              <a:solidFill>
                <a:srgbClr val="00008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ES" sz="2600" b="1" i="0" u="none" strike="noStrike" baseline="0">
              <a:solidFill>
                <a:srgbClr val="00008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ES" sz="2600" b="1" i="0" u="none" strike="noStrike" baseline="0">
                <a:solidFill>
                  <a:srgbClr val="000080"/>
                </a:solidFill>
                <a:latin typeface="Times New Roman"/>
                <a:cs typeface="Times New Roman"/>
              </a:rPr>
              <a:t>CUESTIONARIO SENSORIAL BREVE                           </a:t>
            </a:r>
          </a:p>
          <a:p>
            <a:pPr algn="ctr" rtl="0">
              <a:defRPr sz="1000"/>
            </a:pPr>
            <a:endParaRPr lang="es-ES" sz="2600" b="1" i="0" u="none" strike="noStrike" baseline="0">
              <a:solidFill>
                <a:srgbClr val="00008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 editAs="oneCell">
    <xdr:from>
      <xdr:col>3</xdr:col>
      <xdr:colOff>34767</xdr:colOff>
      <xdr:row>9</xdr:row>
      <xdr:rowOff>56349</xdr:rowOff>
    </xdr:from>
    <xdr:to>
      <xdr:col>4</xdr:col>
      <xdr:colOff>668173</xdr:colOff>
      <xdr:row>21</xdr:row>
      <xdr:rowOff>48613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827" y="1762319"/>
          <a:ext cx="1401092" cy="2210025"/>
        </a:xfrm>
        <a:prstGeom prst="rect">
          <a:avLst/>
        </a:prstGeom>
        <a:noFill/>
        <a:scene3d>
          <a:camera prst="orthographicFront"/>
          <a:lightRig rig="threePt" dir="t"/>
        </a:scene3d>
        <a:sp3d>
          <a:bevelT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9</xdr:row>
      <xdr:rowOff>0</xdr:rowOff>
    </xdr:from>
    <xdr:to>
      <xdr:col>17</xdr:col>
      <xdr:colOff>492125</xdr:colOff>
      <xdr:row>34</xdr:row>
      <xdr:rowOff>131536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1"/>
  <sheetViews>
    <sheetView showGridLines="0" showRowColHeaders="0" tabSelected="1" zoomScaleNormal="100" zoomScaleSheetLayoutView="110" workbookViewId="0">
      <selection activeCell="A7" sqref="A7:K7"/>
    </sheetView>
  </sheetViews>
  <sheetFormatPr baseColWidth="10" defaultColWidth="11.453125" defaultRowHeight="14.5" x14ac:dyDescent="0.35"/>
  <cols>
    <col min="1" max="11" width="11.453125" style="2"/>
  </cols>
  <sheetData>
    <row r="7" spans="1:11" ht="17.5" x14ac:dyDescent="0.3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29" spans="1:11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1" spans="1:11" x14ac:dyDescent="0.3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sheetProtection password="B50A" sheet="1" objects="1" scenarios="1"/>
  <mergeCells count="3">
    <mergeCell ref="A7:K7"/>
    <mergeCell ref="A29:K29"/>
    <mergeCell ref="A31:K31"/>
  </mergeCells>
  <phoneticPr fontId="0" type="noConversion"/>
  <pageMargins left="0.78740157480314965" right="0.11811023622047245" top="1.7322834645669292" bottom="0.55118110236220474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V129"/>
  <sheetViews>
    <sheetView showGridLines="0" zoomScale="80" zoomScaleNormal="80" zoomScaleSheetLayoutView="80" zoomScalePageLayoutView="70" workbookViewId="0">
      <selection activeCell="K7" sqref="K7:N8"/>
    </sheetView>
  </sheetViews>
  <sheetFormatPr baseColWidth="10" defaultColWidth="11.453125" defaultRowHeight="15.5" x14ac:dyDescent="0.3"/>
  <cols>
    <col min="1" max="1" width="2.6328125" style="15" customWidth="1"/>
    <col min="2" max="2" width="4.26953125" style="16" customWidth="1"/>
    <col min="3" max="3" width="15.54296875" style="28" customWidth="1"/>
    <col min="4" max="9" width="9.81640625" style="29" customWidth="1"/>
    <col min="10" max="10" width="19.81640625" style="29" customWidth="1"/>
    <col min="11" max="12" width="14.81640625" style="29" customWidth="1"/>
    <col min="13" max="13" width="14.81640625" style="30" customWidth="1"/>
    <col min="14" max="14" width="14.81640625" style="29" customWidth="1"/>
    <col min="15" max="17" width="12.54296875" style="29" customWidth="1"/>
    <col min="18" max="18" width="2.54296875" style="5" customWidth="1"/>
    <col min="19" max="19" width="8.984375E-2" style="26" customWidth="1"/>
    <col min="20" max="20" width="0.26953125" style="27" hidden="1" customWidth="1"/>
    <col min="21" max="21" width="8.984375E-2" style="27" customWidth="1"/>
    <col min="22" max="22" width="0.26953125" style="27" hidden="1" customWidth="1"/>
    <col min="23" max="16384" width="11.453125" style="1"/>
  </cols>
  <sheetData>
    <row r="1" spans="1:22" ht="7" customHeight="1" thickBot="1" x14ac:dyDescent="0.35">
      <c r="A1" s="8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"/>
    </row>
    <row r="2" spans="1:22" ht="27" customHeight="1" thickBot="1" x14ac:dyDescent="0.35">
      <c r="A2" s="8"/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  <c r="R2" s="8"/>
    </row>
    <row r="3" spans="1:22" ht="6.75" customHeight="1" thickBot="1" x14ac:dyDescent="0.35">
      <c r="A3" s="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"/>
    </row>
    <row r="4" spans="1:22" ht="16.5" customHeight="1" x14ac:dyDescent="0.3">
      <c r="A4" s="8"/>
      <c r="B4" s="172" t="s">
        <v>1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4"/>
      <c r="R4" s="4"/>
    </row>
    <row r="5" spans="1:22" ht="29.25" customHeight="1" thickBot="1" x14ac:dyDescent="0.35">
      <c r="A5" s="8"/>
      <c r="B5" s="175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7"/>
      <c r="R5" s="4"/>
    </row>
    <row r="6" spans="1:22" ht="16.5" customHeight="1" x14ac:dyDescent="0.3">
      <c r="A6" s="8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4"/>
    </row>
    <row r="7" spans="1:22" ht="16.5" customHeight="1" x14ac:dyDescent="0.3">
      <c r="A7" s="8"/>
      <c r="B7" s="111" t="s">
        <v>2</v>
      </c>
      <c r="C7" s="112"/>
      <c r="D7" s="112"/>
      <c r="E7" s="112"/>
      <c r="F7" s="112"/>
      <c r="G7" s="112"/>
      <c r="H7" s="112"/>
      <c r="I7" s="112"/>
      <c r="J7" s="113"/>
      <c r="K7" s="117" t="s">
        <v>3</v>
      </c>
      <c r="L7" s="118"/>
      <c r="M7" s="118"/>
      <c r="N7" s="119"/>
      <c r="O7" s="51" t="s">
        <v>4</v>
      </c>
      <c r="P7" s="52"/>
      <c r="Q7" s="53"/>
      <c r="R7" s="4"/>
    </row>
    <row r="8" spans="1:22" ht="29.25" customHeight="1" thickBot="1" x14ac:dyDescent="0.35">
      <c r="A8" s="8"/>
      <c r="B8" s="114"/>
      <c r="C8" s="115"/>
      <c r="D8" s="115"/>
      <c r="E8" s="115"/>
      <c r="F8" s="115"/>
      <c r="G8" s="115"/>
      <c r="H8" s="115"/>
      <c r="I8" s="115"/>
      <c r="J8" s="116"/>
      <c r="K8" s="120"/>
      <c r="L8" s="121"/>
      <c r="M8" s="121"/>
      <c r="N8" s="122"/>
      <c r="O8" s="18" t="s">
        <v>5</v>
      </c>
      <c r="P8" s="13" t="s">
        <v>6</v>
      </c>
      <c r="Q8" s="14" t="s">
        <v>7</v>
      </c>
      <c r="R8" s="4"/>
    </row>
    <row r="9" spans="1:22" ht="42.75" customHeight="1" x14ac:dyDescent="0.3">
      <c r="A9" s="8"/>
      <c r="B9" s="157" t="s">
        <v>8</v>
      </c>
      <c r="C9" s="158"/>
      <c r="D9" s="178" t="s">
        <v>9</v>
      </c>
      <c r="E9" s="61"/>
      <c r="F9" s="61"/>
      <c r="G9" s="61"/>
      <c r="H9" s="61"/>
      <c r="I9" s="61"/>
      <c r="J9" s="62"/>
      <c r="K9" s="130"/>
      <c r="L9" s="131"/>
      <c r="M9" s="131"/>
      <c r="N9" s="132"/>
      <c r="O9" s="22"/>
      <c r="P9" s="9"/>
      <c r="Q9" s="10"/>
      <c r="R9" s="4"/>
    </row>
    <row r="10" spans="1:22" ht="36.75" customHeight="1" x14ac:dyDescent="0.3">
      <c r="A10" s="8"/>
      <c r="B10" s="65" t="s">
        <v>10</v>
      </c>
      <c r="C10" s="66"/>
      <c r="D10" s="104" t="s">
        <v>11</v>
      </c>
      <c r="E10" s="68"/>
      <c r="F10" s="68"/>
      <c r="G10" s="68"/>
      <c r="H10" s="68"/>
      <c r="I10" s="68"/>
      <c r="J10" s="69"/>
      <c r="K10" s="97"/>
      <c r="L10" s="98"/>
      <c r="M10" s="98"/>
      <c r="N10" s="99"/>
      <c r="O10" s="23"/>
      <c r="P10" s="11"/>
      <c r="Q10" s="19"/>
      <c r="R10" s="4"/>
    </row>
    <row r="11" spans="1:22" ht="36.75" customHeight="1" x14ac:dyDescent="0.3">
      <c r="A11" s="8"/>
      <c r="B11" s="65" t="s">
        <v>12</v>
      </c>
      <c r="C11" s="66"/>
      <c r="D11" s="104" t="s">
        <v>13</v>
      </c>
      <c r="E11" s="68"/>
      <c r="F11" s="68"/>
      <c r="G11" s="68"/>
      <c r="H11" s="68"/>
      <c r="I11" s="68"/>
      <c r="J11" s="69"/>
      <c r="K11" s="97"/>
      <c r="L11" s="98"/>
      <c r="M11" s="98"/>
      <c r="N11" s="99"/>
      <c r="O11" s="23"/>
      <c r="P11" s="11"/>
      <c r="Q11" s="19"/>
      <c r="R11" s="4"/>
    </row>
    <row r="12" spans="1:22" ht="36.75" customHeight="1" x14ac:dyDescent="0.3">
      <c r="A12" s="8"/>
      <c r="B12" s="65" t="s">
        <v>14</v>
      </c>
      <c r="C12" s="66"/>
      <c r="D12" s="104" t="s">
        <v>15</v>
      </c>
      <c r="E12" s="68"/>
      <c r="F12" s="68"/>
      <c r="G12" s="68"/>
      <c r="H12" s="68"/>
      <c r="I12" s="68"/>
      <c r="J12" s="69"/>
      <c r="K12" s="70"/>
      <c r="L12" s="71"/>
      <c r="M12" s="71"/>
      <c r="N12" s="72"/>
      <c r="O12" s="23"/>
      <c r="P12" s="11"/>
      <c r="Q12" s="19"/>
      <c r="R12" s="4"/>
    </row>
    <row r="13" spans="1:22" ht="36.75" customHeight="1" thickBot="1" x14ac:dyDescent="0.35">
      <c r="A13" s="8"/>
      <c r="B13" s="63" t="s">
        <v>16</v>
      </c>
      <c r="C13" s="64"/>
      <c r="D13" s="179" t="s">
        <v>17</v>
      </c>
      <c r="E13" s="144"/>
      <c r="F13" s="144"/>
      <c r="G13" s="144"/>
      <c r="H13" s="144"/>
      <c r="I13" s="144"/>
      <c r="J13" s="145"/>
      <c r="K13" s="41"/>
      <c r="L13" s="42"/>
      <c r="M13" s="42"/>
      <c r="N13" s="43"/>
      <c r="O13" s="24"/>
      <c r="P13" s="12"/>
      <c r="Q13" s="20"/>
      <c r="R13" s="4"/>
      <c r="T13" s="27">
        <f>COUNTIF(P9:P13,"X")*-1.2</f>
        <v>0</v>
      </c>
      <c r="U13" s="27">
        <f>COUNTIF(Q9:Q13,"X")*-2.4</f>
        <v>0</v>
      </c>
      <c r="V13" s="27">
        <f>T13+U13</f>
        <v>0</v>
      </c>
    </row>
    <row r="14" spans="1:22" ht="6.75" customHeight="1" thickBot="1" x14ac:dyDescent="0.35">
      <c r="A14" s="8"/>
      <c r="B14" s="180"/>
      <c r="C14" s="44"/>
      <c r="D14" s="44"/>
      <c r="E14" s="44"/>
      <c r="F14" s="44"/>
      <c r="G14" s="44"/>
      <c r="H14" s="44"/>
      <c r="I14" s="44"/>
      <c r="J14" s="44"/>
      <c r="K14" s="164"/>
      <c r="L14" s="164"/>
      <c r="M14" s="164"/>
      <c r="N14" s="164"/>
      <c r="O14" s="164"/>
      <c r="P14" s="164"/>
      <c r="Q14" s="165"/>
      <c r="R14" s="4"/>
    </row>
    <row r="15" spans="1:22" ht="16.5" customHeight="1" x14ac:dyDescent="0.3">
      <c r="A15" s="8"/>
      <c r="B15" s="111" t="s">
        <v>18</v>
      </c>
      <c r="C15" s="112"/>
      <c r="D15" s="112"/>
      <c r="E15" s="112"/>
      <c r="F15" s="112"/>
      <c r="G15" s="112"/>
      <c r="H15" s="112"/>
      <c r="I15" s="112"/>
      <c r="J15" s="113"/>
      <c r="K15" s="117" t="s">
        <v>3</v>
      </c>
      <c r="L15" s="118"/>
      <c r="M15" s="118"/>
      <c r="N15" s="119"/>
      <c r="O15" s="51" t="s">
        <v>19</v>
      </c>
      <c r="P15" s="52"/>
      <c r="Q15" s="53"/>
      <c r="R15" s="4"/>
    </row>
    <row r="16" spans="1:22" ht="29.25" customHeight="1" thickBot="1" x14ac:dyDescent="0.35">
      <c r="A16" s="8"/>
      <c r="B16" s="114"/>
      <c r="C16" s="115"/>
      <c r="D16" s="115"/>
      <c r="E16" s="115"/>
      <c r="F16" s="115"/>
      <c r="G16" s="115"/>
      <c r="H16" s="115"/>
      <c r="I16" s="115"/>
      <c r="J16" s="116"/>
      <c r="K16" s="120"/>
      <c r="L16" s="121"/>
      <c r="M16" s="121"/>
      <c r="N16" s="122"/>
      <c r="O16" s="18" t="s">
        <v>5</v>
      </c>
      <c r="P16" s="13" t="s">
        <v>6</v>
      </c>
      <c r="Q16" s="14" t="s">
        <v>7</v>
      </c>
      <c r="R16" s="4"/>
    </row>
    <row r="17" spans="1:22" ht="42.75" customHeight="1" x14ac:dyDescent="0.3">
      <c r="A17" s="8"/>
      <c r="B17" s="157" t="s">
        <v>21</v>
      </c>
      <c r="C17" s="158"/>
      <c r="D17" s="60" t="s">
        <v>20</v>
      </c>
      <c r="E17" s="61"/>
      <c r="F17" s="61"/>
      <c r="G17" s="61"/>
      <c r="H17" s="61"/>
      <c r="I17" s="61"/>
      <c r="J17" s="62"/>
      <c r="K17" s="130"/>
      <c r="L17" s="131"/>
      <c r="M17" s="131"/>
      <c r="N17" s="132"/>
      <c r="O17" s="22"/>
      <c r="P17" s="9"/>
      <c r="Q17" s="10"/>
      <c r="R17" s="4"/>
    </row>
    <row r="18" spans="1:22" ht="42.75" customHeight="1" x14ac:dyDescent="0.3">
      <c r="A18" s="8"/>
      <c r="B18" s="65" t="s">
        <v>23</v>
      </c>
      <c r="C18" s="66"/>
      <c r="D18" s="105" t="s">
        <v>22</v>
      </c>
      <c r="E18" s="106"/>
      <c r="F18" s="106"/>
      <c r="G18" s="106"/>
      <c r="H18" s="106"/>
      <c r="I18" s="106"/>
      <c r="J18" s="107"/>
      <c r="K18" s="70"/>
      <c r="L18" s="71"/>
      <c r="M18" s="71"/>
      <c r="N18" s="72"/>
      <c r="O18" s="23"/>
      <c r="P18" s="11"/>
      <c r="Q18" s="19"/>
      <c r="R18" s="4"/>
    </row>
    <row r="19" spans="1:22" ht="42.75" customHeight="1" x14ac:dyDescent="0.3">
      <c r="A19" s="8"/>
      <c r="B19" s="65" t="s">
        <v>25</v>
      </c>
      <c r="C19" s="66"/>
      <c r="D19" s="108" t="s">
        <v>24</v>
      </c>
      <c r="E19" s="109"/>
      <c r="F19" s="109"/>
      <c r="G19" s="109"/>
      <c r="H19" s="109"/>
      <c r="I19" s="109"/>
      <c r="J19" s="110"/>
      <c r="K19" s="80"/>
      <c r="L19" s="81"/>
      <c r="M19" s="81"/>
      <c r="N19" s="82"/>
      <c r="O19" s="23"/>
      <c r="P19" s="11"/>
      <c r="Q19" s="19"/>
      <c r="R19" s="4"/>
    </row>
    <row r="20" spans="1:22" ht="36.75" customHeight="1" thickBot="1" x14ac:dyDescent="0.35">
      <c r="A20" s="8"/>
      <c r="B20" s="63" t="s">
        <v>29</v>
      </c>
      <c r="C20" s="64"/>
      <c r="D20" s="150" t="s">
        <v>26</v>
      </c>
      <c r="E20" s="102"/>
      <c r="F20" s="102"/>
      <c r="G20" s="102"/>
      <c r="H20" s="102"/>
      <c r="I20" s="102"/>
      <c r="J20" s="103"/>
      <c r="K20" s="86"/>
      <c r="L20" s="87"/>
      <c r="M20" s="87"/>
      <c r="N20" s="88"/>
      <c r="O20" s="24"/>
      <c r="P20" s="12"/>
      <c r="Q20" s="20"/>
      <c r="R20" s="4"/>
      <c r="T20" s="27">
        <f>COUNTIF(P17:P20,"X")*-1.5</f>
        <v>0</v>
      </c>
      <c r="U20" s="27">
        <f>COUNTIF(Q17:Q20,"X")*-3</f>
        <v>0</v>
      </c>
      <c r="V20" s="27">
        <f>T20+U20</f>
        <v>0</v>
      </c>
    </row>
    <row r="21" spans="1:22" ht="6.75" customHeight="1" thickBot="1" x14ac:dyDescent="0.35">
      <c r="A21" s="8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"/>
    </row>
    <row r="22" spans="1:22" ht="16.5" customHeight="1" x14ac:dyDescent="0.3">
      <c r="A22" s="8"/>
      <c r="B22" s="45" t="s">
        <v>27</v>
      </c>
      <c r="C22" s="46"/>
      <c r="D22" s="46"/>
      <c r="E22" s="46"/>
      <c r="F22" s="46"/>
      <c r="G22" s="46"/>
      <c r="H22" s="46"/>
      <c r="I22" s="46"/>
      <c r="J22" s="47"/>
      <c r="K22" s="126" t="s">
        <v>3</v>
      </c>
      <c r="L22" s="118"/>
      <c r="M22" s="118"/>
      <c r="N22" s="119"/>
      <c r="O22" s="51" t="s">
        <v>28</v>
      </c>
      <c r="P22" s="52"/>
      <c r="Q22" s="53"/>
      <c r="R22" s="4"/>
    </row>
    <row r="23" spans="1:22" ht="29.25" customHeight="1" thickBot="1" x14ac:dyDescent="0.35">
      <c r="A23" s="8"/>
      <c r="B23" s="48"/>
      <c r="C23" s="49"/>
      <c r="D23" s="49"/>
      <c r="E23" s="49"/>
      <c r="F23" s="49"/>
      <c r="G23" s="49"/>
      <c r="H23" s="49"/>
      <c r="I23" s="49"/>
      <c r="J23" s="50"/>
      <c r="K23" s="127"/>
      <c r="L23" s="121"/>
      <c r="M23" s="121"/>
      <c r="N23" s="122"/>
      <c r="O23" s="18" t="s">
        <v>5</v>
      </c>
      <c r="P23" s="13" t="s">
        <v>6</v>
      </c>
      <c r="Q23" s="14" t="s">
        <v>7</v>
      </c>
      <c r="R23" s="4"/>
    </row>
    <row r="24" spans="1:22" ht="42.75" customHeight="1" x14ac:dyDescent="0.3">
      <c r="A24" s="8"/>
      <c r="B24" s="159" t="s">
        <v>31</v>
      </c>
      <c r="C24" s="158"/>
      <c r="D24" s="60" t="s">
        <v>30</v>
      </c>
      <c r="E24" s="61"/>
      <c r="F24" s="61"/>
      <c r="G24" s="61"/>
      <c r="H24" s="61"/>
      <c r="I24" s="61"/>
      <c r="J24" s="62"/>
      <c r="K24" s="130"/>
      <c r="L24" s="131"/>
      <c r="M24" s="131"/>
      <c r="N24" s="132"/>
      <c r="O24" s="22"/>
      <c r="P24" s="9"/>
      <c r="Q24" s="10"/>
      <c r="R24" s="4"/>
    </row>
    <row r="25" spans="1:22" ht="42.75" customHeight="1" x14ac:dyDescent="0.3">
      <c r="A25" s="8"/>
      <c r="B25" s="76" t="s">
        <v>33</v>
      </c>
      <c r="C25" s="66"/>
      <c r="D25" s="67" t="s">
        <v>32</v>
      </c>
      <c r="E25" s="68"/>
      <c r="F25" s="68"/>
      <c r="G25" s="68"/>
      <c r="H25" s="68"/>
      <c r="I25" s="68"/>
      <c r="J25" s="69"/>
      <c r="K25" s="70"/>
      <c r="L25" s="71"/>
      <c r="M25" s="71"/>
      <c r="N25" s="72"/>
      <c r="O25" s="23"/>
      <c r="P25" s="11"/>
      <c r="Q25" s="19"/>
      <c r="R25" s="4"/>
    </row>
    <row r="26" spans="1:22" ht="42.75" customHeight="1" x14ac:dyDescent="0.3">
      <c r="A26" s="8"/>
      <c r="B26" s="76" t="s">
        <v>35</v>
      </c>
      <c r="C26" s="66"/>
      <c r="D26" s="73" t="s">
        <v>34</v>
      </c>
      <c r="E26" s="74"/>
      <c r="F26" s="74"/>
      <c r="G26" s="74"/>
      <c r="H26" s="74"/>
      <c r="I26" s="74"/>
      <c r="J26" s="75"/>
      <c r="K26" s="70"/>
      <c r="L26" s="71"/>
      <c r="M26" s="71"/>
      <c r="N26" s="72"/>
      <c r="O26" s="23"/>
      <c r="P26" s="11"/>
      <c r="Q26" s="19"/>
      <c r="R26" s="4"/>
    </row>
    <row r="27" spans="1:22" ht="42.75" customHeight="1" x14ac:dyDescent="0.3">
      <c r="A27" s="8"/>
      <c r="B27" s="76" t="s">
        <v>37</v>
      </c>
      <c r="C27" s="66"/>
      <c r="D27" s="77" t="s">
        <v>36</v>
      </c>
      <c r="E27" s="78"/>
      <c r="F27" s="78"/>
      <c r="G27" s="78"/>
      <c r="H27" s="78"/>
      <c r="I27" s="78"/>
      <c r="J27" s="79"/>
      <c r="K27" s="80"/>
      <c r="L27" s="81"/>
      <c r="M27" s="81"/>
      <c r="N27" s="82"/>
      <c r="O27" s="23"/>
      <c r="P27" s="11"/>
      <c r="Q27" s="19"/>
      <c r="R27" s="4"/>
    </row>
    <row r="28" spans="1:22" ht="36.75" customHeight="1" thickBot="1" x14ac:dyDescent="0.35">
      <c r="A28" s="8"/>
      <c r="B28" s="160" t="s">
        <v>40</v>
      </c>
      <c r="C28" s="64"/>
      <c r="D28" s="83" t="s">
        <v>38</v>
      </c>
      <c r="E28" s="84"/>
      <c r="F28" s="84"/>
      <c r="G28" s="84"/>
      <c r="H28" s="84"/>
      <c r="I28" s="84"/>
      <c r="J28" s="85"/>
      <c r="K28" s="86"/>
      <c r="L28" s="87"/>
      <c r="M28" s="87"/>
      <c r="N28" s="88"/>
      <c r="O28" s="24"/>
      <c r="P28" s="12"/>
      <c r="Q28" s="20"/>
      <c r="R28" s="4"/>
      <c r="T28" s="27">
        <f>COUNTIF(P24:P28,"X")*-1.2</f>
        <v>0</v>
      </c>
      <c r="U28" s="27">
        <f>COUNTIF(Q24:Q28,"X")*-2.4</f>
        <v>0</v>
      </c>
      <c r="V28" s="27">
        <f>T28+U28</f>
        <v>0</v>
      </c>
    </row>
    <row r="29" spans="1:22" ht="6.75" customHeight="1" thickBot="1" x14ac:dyDescent="0.35">
      <c r="A29" s="8"/>
      <c r="B29" s="133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5"/>
      <c r="R29" s="4"/>
    </row>
    <row r="30" spans="1:22" ht="16.5" customHeight="1" x14ac:dyDescent="0.3">
      <c r="A30" s="8"/>
      <c r="B30" s="48" t="s">
        <v>39</v>
      </c>
      <c r="C30" s="49"/>
      <c r="D30" s="49"/>
      <c r="E30" s="49"/>
      <c r="F30" s="49"/>
      <c r="G30" s="49"/>
      <c r="H30" s="49"/>
      <c r="I30" s="49"/>
      <c r="J30" s="50"/>
      <c r="K30" s="141" t="s">
        <v>3</v>
      </c>
      <c r="L30" s="142"/>
      <c r="M30" s="142"/>
      <c r="N30" s="143"/>
      <c r="O30" s="136" t="s">
        <v>28</v>
      </c>
      <c r="P30" s="137"/>
      <c r="Q30" s="138"/>
      <c r="R30" s="4"/>
    </row>
    <row r="31" spans="1:22" ht="29.25" customHeight="1" thickBot="1" x14ac:dyDescent="0.35">
      <c r="A31" s="8"/>
      <c r="B31" s="48"/>
      <c r="C31" s="49"/>
      <c r="D31" s="49"/>
      <c r="E31" s="49"/>
      <c r="F31" s="49"/>
      <c r="G31" s="49"/>
      <c r="H31" s="49"/>
      <c r="I31" s="49"/>
      <c r="J31" s="50"/>
      <c r="K31" s="127"/>
      <c r="L31" s="121"/>
      <c r="M31" s="121"/>
      <c r="N31" s="122"/>
      <c r="O31" s="18" t="s">
        <v>5</v>
      </c>
      <c r="P31" s="13" t="s">
        <v>6</v>
      </c>
      <c r="Q31" s="14" t="s">
        <v>7</v>
      </c>
      <c r="R31" s="4"/>
    </row>
    <row r="32" spans="1:22" ht="42.75" customHeight="1" x14ac:dyDescent="0.3">
      <c r="A32" s="8"/>
      <c r="B32" s="157" t="s">
        <v>42</v>
      </c>
      <c r="C32" s="158"/>
      <c r="D32" s="60" t="s">
        <v>41</v>
      </c>
      <c r="E32" s="61"/>
      <c r="F32" s="61"/>
      <c r="G32" s="61"/>
      <c r="H32" s="61"/>
      <c r="I32" s="61"/>
      <c r="J32" s="62"/>
      <c r="K32" s="130"/>
      <c r="L32" s="131"/>
      <c r="M32" s="131"/>
      <c r="N32" s="132"/>
      <c r="O32" s="22"/>
      <c r="P32" s="9"/>
      <c r="Q32" s="10"/>
      <c r="R32" s="4"/>
    </row>
    <row r="33" spans="1:22" ht="36.75" customHeight="1" x14ac:dyDescent="0.3">
      <c r="A33" s="8"/>
      <c r="B33" s="65" t="s">
        <v>44</v>
      </c>
      <c r="C33" s="66"/>
      <c r="D33" s="67" t="s">
        <v>43</v>
      </c>
      <c r="E33" s="68"/>
      <c r="F33" s="68"/>
      <c r="G33" s="68"/>
      <c r="H33" s="68"/>
      <c r="I33" s="68"/>
      <c r="J33" s="69"/>
      <c r="K33" s="97"/>
      <c r="L33" s="98"/>
      <c r="M33" s="98"/>
      <c r="N33" s="99"/>
      <c r="O33" s="23"/>
      <c r="P33" s="11"/>
      <c r="Q33" s="19"/>
      <c r="R33" s="4"/>
    </row>
    <row r="34" spans="1:22" ht="36.75" customHeight="1" x14ac:dyDescent="0.3">
      <c r="A34" s="8"/>
      <c r="B34" s="65" t="s">
        <v>46</v>
      </c>
      <c r="C34" s="66"/>
      <c r="D34" s="105" t="s">
        <v>45</v>
      </c>
      <c r="E34" s="106"/>
      <c r="F34" s="106"/>
      <c r="G34" s="106"/>
      <c r="H34" s="106"/>
      <c r="I34" s="106"/>
      <c r="J34" s="107"/>
      <c r="K34" s="70"/>
      <c r="L34" s="71"/>
      <c r="M34" s="71"/>
      <c r="N34" s="72"/>
      <c r="O34" s="23"/>
      <c r="P34" s="11"/>
      <c r="Q34" s="19"/>
      <c r="R34" s="4"/>
    </row>
    <row r="35" spans="1:22" ht="36.75" customHeight="1" x14ac:dyDescent="0.3">
      <c r="A35" s="8"/>
      <c r="B35" s="65" t="s">
        <v>48</v>
      </c>
      <c r="C35" s="66"/>
      <c r="D35" s="108" t="s">
        <v>47</v>
      </c>
      <c r="E35" s="109"/>
      <c r="F35" s="109"/>
      <c r="G35" s="109"/>
      <c r="H35" s="109"/>
      <c r="I35" s="109"/>
      <c r="J35" s="110"/>
      <c r="K35" s="70"/>
      <c r="L35" s="71"/>
      <c r="M35" s="71"/>
      <c r="N35" s="72"/>
      <c r="O35" s="23"/>
      <c r="P35" s="11"/>
      <c r="Q35" s="19"/>
      <c r="R35" s="4"/>
    </row>
    <row r="36" spans="1:22" ht="36.75" customHeight="1" x14ac:dyDescent="0.3">
      <c r="A36" s="8"/>
      <c r="B36" s="65" t="s">
        <v>50</v>
      </c>
      <c r="C36" s="66"/>
      <c r="D36" s="182" t="s">
        <v>49</v>
      </c>
      <c r="E36" s="183"/>
      <c r="F36" s="183"/>
      <c r="G36" s="183"/>
      <c r="H36" s="183"/>
      <c r="I36" s="183"/>
      <c r="J36" s="184"/>
      <c r="K36" s="70"/>
      <c r="L36" s="71"/>
      <c r="M36" s="71"/>
      <c r="N36" s="72"/>
      <c r="O36" s="23"/>
      <c r="P36" s="11"/>
      <c r="Q36" s="19"/>
      <c r="R36" s="4"/>
    </row>
    <row r="37" spans="1:22" ht="36.75" customHeight="1" x14ac:dyDescent="0.3">
      <c r="A37" s="8"/>
      <c r="B37" s="65" t="s">
        <v>52</v>
      </c>
      <c r="C37" s="66"/>
      <c r="D37" s="185" t="s">
        <v>51</v>
      </c>
      <c r="E37" s="139"/>
      <c r="F37" s="139"/>
      <c r="G37" s="139"/>
      <c r="H37" s="139"/>
      <c r="I37" s="139"/>
      <c r="J37" s="140"/>
      <c r="K37" s="70"/>
      <c r="L37" s="71"/>
      <c r="M37" s="71"/>
      <c r="N37" s="72"/>
      <c r="O37" s="23"/>
      <c r="P37" s="11"/>
      <c r="Q37" s="19"/>
      <c r="R37" s="4"/>
    </row>
    <row r="38" spans="1:22" ht="36.75" customHeight="1" x14ac:dyDescent="0.3">
      <c r="A38" s="8"/>
      <c r="B38" s="65" t="s">
        <v>54</v>
      </c>
      <c r="C38" s="66"/>
      <c r="D38" s="108" t="s">
        <v>53</v>
      </c>
      <c r="E38" s="109"/>
      <c r="F38" s="109"/>
      <c r="G38" s="109"/>
      <c r="H38" s="109"/>
      <c r="I38" s="109"/>
      <c r="J38" s="110"/>
      <c r="K38" s="70"/>
      <c r="L38" s="71"/>
      <c r="M38" s="71"/>
      <c r="N38" s="72"/>
      <c r="O38" s="23"/>
      <c r="P38" s="11"/>
      <c r="Q38" s="19"/>
      <c r="R38" s="4"/>
    </row>
    <row r="39" spans="1:22" ht="36.75" customHeight="1" thickBot="1" x14ac:dyDescent="0.35">
      <c r="A39" s="8"/>
      <c r="B39" s="63" t="s">
        <v>57</v>
      </c>
      <c r="C39" s="64"/>
      <c r="D39" s="150" t="s">
        <v>55</v>
      </c>
      <c r="E39" s="102"/>
      <c r="F39" s="102"/>
      <c r="G39" s="102"/>
      <c r="H39" s="102"/>
      <c r="I39" s="102"/>
      <c r="J39" s="103"/>
      <c r="K39" s="41"/>
      <c r="L39" s="42"/>
      <c r="M39" s="42"/>
      <c r="N39" s="43"/>
      <c r="O39" s="24"/>
      <c r="P39" s="12"/>
      <c r="Q39" s="20"/>
      <c r="R39" s="4"/>
      <c r="T39" s="27">
        <f>COUNTIF(P32:P39,"X")*-0.75</f>
        <v>0</v>
      </c>
      <c r="U39" s="27">
        <f>COUNTIF(Q32:Q39,"X")*-1.5</f>
        <v>0</v>
      </c>
      <c r="V39" s="27">
        <f>T39+U39</f>
        <v>0</v>
      </c>
    </row>
    <row r="40" spans="1:22" ht="6.75" customHeight="1" thickBot="1" x14ac:dyDescent="0.3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"/>
    </row>
    <row r="41" spans="1:22" ht="16.5" customHeight="1" x14ac:dyDescent="0.3">
      <c r="A41" s="8"/>
      <c r="B41" s="111" t="s">
        <v>56</v>
      </c>
      <c r="C41" s="112"/>
      <c r="D41" s="112"/>
      <c r="E41" s="112"/>
      <c r="F41" s="112"/>
      <c r="G41" s="112"/>
      <c r="H41" s="112"/>
      <c r="I41" s="112"/>
      <c r="J41" s="113"/>
      <c r="K41" s="117" t="s">
        <v>3</v>
      </c>
      <c r="L41" s="118"/>
      <c r="M41" s="118"/>
      <c r="N41" s="119"/>
      <c r="O41" s="51" t="s">
        <v>28</v>
      </c>
      <c r="P41" s="52"/>
      <c r="Q41" s="53"/>
      <c r="R41" s="4"/>
    </row>
    <row r="42" spans="1:22" ht="29.25" customHeight="1" thickBot="1" x14ac:dyDescent="0.35">
      <c r="A42" s="8"/>
      <c r="B42" s="114"/>
      <c r="C42" s="115"/>
      <c r="D42" s="115"/>
      <c r="E42" s="115"/>
      <c r="F42" s="115"/>
      <c r="G42" s="115"/>
      <c r="H42" s="115"/>
      <c r="I42" s="115"/>
      <c r="J42" s="116"/>
      <c r="K42" s="120"/>
      <c r="L42" s="121"/>
      <c r="M42" s="121"/>
      <c r="N42" s="122"/>
      <c r="O42" s="18" t="s">
        <v>5</v>
      </c>
      <c r="P42" s="13" t="s">
        <v>6</v>
      </c>
      <c r="Q42" s="14" t="s">
        <v>7</v>
      </c>
      <c r="R42" s="4"/>
    </row>
    <row r="43" spans="1:22" ht="42.75" customHeight="1" x14ac:dyDescent="0.3">
      <c r="A43" s="8"/>
      <c r="B43" s="157" t="s">
        <v>59</v>
      </c>
      <c r="C43" s="158"/>
      <c r="D43" s="60" t="s">
        <v>58</v>
      </c>
      <c r="E43" s="61"/>
      <c r="F43" s="61"/>
      <c r="G43" s="61"/>
      <c r="H43" s="61"/>
      <c r="I43" s="61"/>
      <c r="J43" s="62"/>
      <c r="K43" s="130"/>
      <c r="L43" s="131"/>
      <c r="M43" s="131"/>
      <c r="N43" s="132"/>
      <c r="O43" s="22"/>
      <c r="P43" s="9"/>
      <c r="Q43" s="10"/>
      <c r="R43" s="4"/>
    </row>
    <row r="44" spans="1:22" ht="36.75" customHeight="1" x14ac:dyDescent="0.3">
      <c r="A44" s="8"/>
      <c r="B44" s="65" t="s">
        <v>61</v>
      </c>
      <c r="C44" s="66"/>
      <c r="D44" s="67" t="s">
        <v>60</v>
      </c>
      <c r="E44" s="68"/>
      <c r="F44" s="68"/>
      <c r="G44" s="68"/>
      <c r="H44" s="68"/>
      <c r="I44" s="68"/>
      <c r="J44" s="69"/>
      <c r="K44" s="97"/>
      <c r="L44" s="98"/>
      <c r="M44" s="98"/>
      <c r="N44" s="99"/>
      <c r="O44" s="23"/>
      <c r="P44" s="11"/>
      <c r="Q44" s="19"/>
      <c r="R44" s="4"/>
    </row>
    <row r="45" spans="1:22" ht="36.75" customHeight="1" x14ac:dyDescent="0.3">
      <c r="A45" s="8"/>
      <c r="B45" s="65" t="s">
        <v>63</v>
      </c>
      <c r="C45" s="66"/>
      <c r="D45" s="105" t="s">
        <v>62</v>
      </c>
      <c r="E45" s="106"/>
      <c r="F45" s="106"/>
      <c r="G45" s="106"/>
      <c r="H45" s="106"/>
      <c r="I45" s="106"/>
      <c r="J45" s="107"/>
      <c r="K45" s="70"/>
      <c r="L45" s="71"/>
      <c r="M45" s="71"/>
      <c r="N45" s="72"/>
      <c r="O45" s="23"/>
      <c r="P45" s="11"/>
      <c r="Q45" s="19"/>
      <c r="R45" s="4"/>
    </row>
    <row r="46" spans="1:22" ht="36.75" customHeight="1" x14ac:dyDescent="0.3">
      <c r="A46" s="8"/>
      <c r="B46" s="65" t="s">
        <v>65</v>
      </c>
      <c r="C46" s="66"/>
      <c r="D46" s="108" t="s">
        <v>64</v>
      </c>
      <c r="E46" s="109"/>
      <c r="F46" s="109"/>
      <c r="G46" s="109"/>
      <c r="H46" s="109"/>
      <c r="I46" s="109"/>
      <c r="J46" s="110"/>
      <c r="K46" s="70"/>
      <c r="L46" s="71"/>
      <c r="M46" s="71"/>
      <c r="N46" s="72"/>
      <c r="O46" s="23"/>
      <c r="P46" s="11"/>
      <c r="Q46" s="19"/>
      <c r="R46" s="4"/>
    </row>
    <row r="47" spans="1:22" ht="36.75" customHeight="1" thickBot="1" x14ac:dyDescent="0.35">
      <c r="A47" s="8"/>
      <c r="B47" s="63" t="s">
        <v>68</v>
      </c>
      <c r="C47" s="64"/>
      <c r="D47" s="150" t="s">
        <v>66</v>
      </c>
      <c r="E47" s="102"/>
      <c r="F47" s="102"/>
      <c r="G47" s="102"/>
      <c r="H47" s="102"/>
      <c r="I47" s="102"/>
      <c r="J47" s="103"/>
      <c r="K47" s="41"/>
      <c r="L47" s="42"/>
      <c r="M47" s="42"/>
      <c r="N47" s="43"/>
      <c r="O47" s="24"/>
      <c r="P47" s="12"/>
      <c r="Q47" s="20"/>
      <c r="R47" s="4"/>
      <c r="T47" s="27">
        <f>COUNTIF(P43:P47,"X")*-1.2</f>
        <v>0</v>
      </c>
      <c r="U47" s="27">
        <f>COUNTIF(Q43:Q47,"X")*-2.4</f>
        <v>0</v>
      </c>
      <c r="V47" s="27">
        <f>T47+U47</f>
        <v>0</v>
      </c>
    </row>
    <row r="48" spans="1:22" ht="6.75" customHeight="1" x14ac:dyDescent="0.3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"/>
    </row>
    <row r="49" spans="1:22" ht="6.75" customHeight="1" thickBot="1" x14ac:dyDescent="0.3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"/>
    </row>
    <row r="50" spans="1:22" ht="16.5" customHeight="1" x14ac:dyDescent="0.3">
      <c r="A50" s="8"/>
      <c r="B50" s="111" t="s">
        <v>67</v>
      </c>
      <c r="C50" s="112"/>
      <c r="D50" s="112"/>
      <c r="E50" s="112"/>
      <c r="F50" s="112"/>
      <c r="G50" s="112"/>
      <c r="H50" s="112"/>
      <c r="I50" s="112"/>
      <c r="J50" s="113"/>
      <c r="K50" s="117" t="s">
        <v>3</v>
      </c>
      <c r="L50" s="118"/>
      <c r="M50" s="118"/>
      <c r="N50" s="119"/>
      <c r="O50" s="167" t="s">
        <v>28</v>
      </c>
      <c r="P50" s="168"/>
      <c r="Q50" s="169"/>
      <c r="R50" s="4"/>
    </row>
    <row r="51" spans="1:22" ht="29.25" customHeight="1" thickBot="1" x14ac:dyDescent="0.35">
      <c r="A51" s="8"/>
      <c r="B51" s="114"/>
      <c r="C51" s="115"/>
      <c r="D51" s="115"/>
      <c r="E51" s="115"/>
      <c r="F51" s="115"/>
      <c r="G51" s="115"/>
      <c r="H51" s="115"/>
      <c r="I51" s="115"/>
      <c r="J51" s="116"/>
      <c r="K51" s="120"/>
      <c r="L51" s="121"/>
      <c r="M51" s="121"/>
      <c r="N51" s="122"/>
      <c r="O51" s="18" t="s">
        <v>5</v>
      </c>
      <c r="P51" s="13" t="s">
        <v>6</v>
      </c>
      <c r="Q51" s="14" t="s">
        <v>7</v>
      </c>
      <c r="R51" s="4"/>
    </row>
    <row r="52" spans="1:22" ht="42.75" customHeight="1" x14ac:dyDescent="0.3">
      <c r="A52" s="8"/>
      <c r="B52" s="157" t="s">
        <v>70</v>
      </c>
      <c r="C52" s="158"/>
      <c r="D52" s="60" t="s">
        <v>69</v>
      </c>
      <c r="E52" s="61"/>
      <c r="F52" s="61"/>
      <c r="G52" s="61"/>
      <c r="H52" s="61"/>
      <c r="I52" s="61"/>
      <c r="J52" s="62"/>
      <c r="K52" s="130"/>
      <c r="L52" s="131"/>
      <c r="M52" s="131"/>
      <c r="N52" s="132"/>
      <c r="O52" s="22"/>
      <c r="P52" s="9"/>
      <c r="Q52" s="10"/>
      <c r="R52" s="4"/>
    </row>
    <row r="53" spans="1:22" ht="36.75" customHeight="1" x14ac:dyDescent="0.3">
      <c r="A53" s="8"/>
      <c r="B53" s="65" t="s">
        <v>72</v>
      </c>
      <c r="C53" s="66"/>
      <c r="D53" s="67" t="s">
        <v>71</v>
      </c>
      <c r="E53" s="68"/>
      <c r="F53" s="68"/>
      <c r="G53" s="68"/>
      <c r="H53" s="68"/>
      <c r="I53" s="68"/>
      <c r="J53" s="69"/>
      <c r="K53" s="97"/>
      <c r="L53" s="98"/>
      <c r="M53" s="98"/>
      <c r="N53" s="99"/>
      <c r="O53" s="23"/>
      <c r="P53" s="11"/>
      <c r="Q53" s="19"/>
      <c r="R53" s="4"/>
    </row>
    <row r="54" spans="1:22" ht="36.75" customHeight="1" x14ac:dyDescent="0.3">
      <c r="A54" s="8"/>
      <c r="B54" s="65" t="s">
        <v>74</v>
      </c>
      <c r="C54" s="66"/>
      <c r="D54" s="67" t="s">
        <v>73</v>
      </c>
      <c r="E54" s="68"/>
      <c r="F54" s="68"/>
      <c r="G54" s="68"/>
      <c r="H54" s="68"/>
      <c r="I54" s="68"/>
      <c r="J54" s="69"/>
      <c r="K54" s="97"/>
      <c r="L54" s="98"/>
      <c r="M54" s="98"/>
      <c r="N54" s="99"/>
      <c r="O54" s="23"/>
      <c r="P54" s="11"/>
      <c r="Q54" s="19"/>
      <c r="R54" s="4"/>
    </row>
    <row r="55" spans="1:22" ht="36.75" customHeight="1" x14ac:dyDescent="0.3">
      <c r="A55" s="8"/>
      <c r="B55" s="65" t="s">
        <v>76</v>
      </c>
      <c r="C55" s="66"/>
      <c r="D55" s="105" t="s">
        <v>75</v>
      </c>
      <c r="E55" s="106"/>
      <c r="F55" s="106"/>
      <c r="G55" s="106"/>
      <c r="H55" s="106"/>
      <c r="I55" s="106"/>
      <c r="J55" s="107"/>
      <c r="K55" s="70"/>
      <c r="L55" s="71"/>
      <c r="M55" s="71"/>
      <c r="N55" s="72"/>
      <c r="O55" s="23"/>
      <c r="P55" s="11"/>
      <c r="Q55" s="19"/>
      <c r="R55" s="4"/>
    </row>
    <row r="56" spans="1:22" ht="36.75" customHeight="1" x14ac:dyDescent="0.3">
      <c r="A56" s="8"/>
      <c r="B56" s="65" t="s">
        <v>78</v>
      </c>
      <c r="C56" s="66"/>
      <c r="D56" s="170" t="s">
        <v>77</v>
      </c>
      <c r="E56" s="170"/>
      <c r="F56" s="170"/>
      <c r="G56" s="170"/>
      <c r="H56" s="170"/>
      <c r="I56" s="170"/>
      <c r="J56" s="171"/>
      <c r="K56" s="80"/>
      <c r="L56" s="81"/>
      <c r="M56" s="81"/>
      <c r="N56" s="82"/>
      <c r="O56" s="23"/>
      <c r="P56" s="11"/>
      <c r="Q56" s="19"/>
      <c r="R56" s="4"/>
    </row>
    <row r="57" spans="1:22" ht="36.75" customHeight="1" thickBot="1" x14ac:dyDescent="0.35">
      <c r="A57" s="8"/>
      <c r="B57" s="63" t="s">
        <v>81</v>
      </c>
      <c r="C57" s="64"/>
      <c r="D57" s="181" t="s">
        <v>79</v>
      </c>
      <c r="E57" s="161"/>
      <c r="F57" s="161"/>
      <c r="G57" s="161"/>
      <c r="H57" s="161"/>
      <c r="I57" s="161"/>
      <c r="J57" s="162"/>
      <c r="K57" s="86"/>
      <c r="L57" s="87"/>
      <c r="M57" s="87"/>
      <c r="N57" s="88"/>
      <c r="O57" s="24"/>
      <c r="P57" s="12"/>
      <c r="Q57" s="20"/>
      <c r="R57" s="4"/>
      <c r="T57" s="27">
        <f>COUNTIF(P52:P57,"X")*-1</f>
        <v>0</v>
      </c>
      <c r="U57" s="27">
        <f>COUNTIF(Q52:Q57,"X")*-2</f>
        <v>0</v>
      </c>
      <c r="V57" s="27">
        <f>T57+U57</f>
        <v>0</v>
      </c>
    </row>
    <row r="58" spans="1:22" ht="6.75" customHeight="1" thickBot="1" x14ac:dyDescent="0.3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"/>
    </row>
    <row r="59" spans="1:22" ht="16.5" customHeight="1" x14ac:dyDescent="0.3">
      <c r="A59" s="8"/>
      <c r="B59" s="151" t="s">
        <v>80</v>
      </c>
      <c r="C59" s="152"/>
      <c r="D59" s="152"/>
      <c r="E59" s="152"/>
      <c r="F59" s="152"/>
      <c r="G59" s="152"/>
      <c r="H59" s="152"/>
      <c r="I59" s="152"/>
      <c r="J59" s="153"/>
      <c r="K59" s="126" t="s">
        <v>3</v>
      </c>
      <c r="L59" s="118"/>
      <c r="M59" s="118"/>
      <c r="N59" s="119"/>
      <c r="O59" s="51" t="s">
        <v>28</v>
      </c>
      <c r="P59" s="52"/>
      <c r="Q59" s="53"/>
      <c r="R59" s="4"/>
    </row>
    <row r="60" spans="1:22" ht="29.25" customHeight="1" thickBot="1" x14ac:dyDescent="0.35">
      <c r="A60" s="8"/>
      <c r="B60" s="48"/>
      <c r="C60" s="115"/>
      <c r="D60" s="115"/>
      <c r="E60" s="115"/>
      <c r="F60" s="115"/>
      <c r="G60" s="115"/>
      <c r="H60" s="115"/>
      <c r="I60" s="115"/>
      <c r="J60" s="50"/>
      <c r="K60" s="127"/>
      <c r="L60" s="121"/>
      <c r="M60" s="121"/>
      <c r="N60" s="122"/>
      <c r="O60" s="18" t="s">
        <v>5</v>
      </c>
      <c r="P60" s="13" t="s">
        <v>6</v>
      </c>
      <c r="Q60" s="14" t="s">
        <v>7</v>
      </c>
      <c r="R60" s="4"/>
    </row>
    <row r="61" spans="1:22" ht="42.75" customHeight="1" x14ac:dyDescent="0.3">
      <c r="A61" s="8"/>
      <c r="B61" s="157" t="s">
        <v>83</v>
      </c>
      <c r="C61" s="158"/>
      <c r="D61" s="60" t="s">
        <v>82</v>
      </c>
      <c r="E61" s="61"/>
      <c r="F61" s="61"/>
      <c r="G61" s="61"/>
      <c r="H61" s="61"/>
      <c r="I61" s="61"/>
      <c r="J61" s="62"/>
      <c r="K61" s="130"/>
      <c r="L61" s="131"/>
      <c r="M61" s="131"/>
      <c r="N61" s="132"/>
      <c r="O61" s="22"/>
      <c r="P61" s="9"/>
      <c r="Q61" s="10"/>
      <c r="R61" s="4"/>
    </row>
    <row r="62" spans="1:22" ht="36.75" customHeight="1" x14ac:dyDescent="0.3">
      <c r="A62" s="8"/>
      <c r="B62" s="65" t="s">
        <v>85</v>
      </c>
      <c r="C62" s="66"/>
      <c r="D62" s="67" t="s">
        <v>84</v>
      </c>
      <c r="E62" s="68"/>
      <c r="F62" s="68"/>
      <c r="G62" s="68"/>
      <c r="H62" s="68"/>
      <c r="I62" s="68"/>
      <c r="J62" s="69"/>
      <c r="K62" s="97"/>
      <c r="L62" s="98"/>
      <c r="M62" s="98"/>
      <c r="N62" s="99"/>
      <c r="O62" s="23"/>
      <c r="P62" s="11"/>
      <c r="Q62" s="19"/>
      <c r="R62" s="4"/>
    </row>
    <row r="63" spans="1:22" ht="36.75" customHeight="1" x14ac:dyDescent="0.3">
      <c r="A63" s="8"/>
      <c r="B63" s="65" t="s">
        <v>87</v>
      </c>
      <c r="C63" s="66"/>
      <c r="D63" s="105" t="s">
        <v>86</v>
      </c>
      <c r="E63" s="106"/>
      <c r="F63" s="106"/>
      <c r="G63" s="106"/>
      <c r="H63" s="106"/>
      <c r="I63" s="106"/>
      <c r="J63" s="107"/>
      <c r="K63" s="70"/>
      <c r="L63" s="71"/>
      <c r="M63" s="71"/>
      <c r="N63" s="72"/>
      <c r="O63" s="23"/>
      <c r="P63" s="11"/>
      <c r="Q63" s="19"/>
      <c r="R63" s="4"/>
    </row>
    <row r="64" spans="1:22" ht="36.75" customHeight="1" x14ac:dyDescent="0.3">
      <c r="A64" s="8"/>
      <c r="B64" s="65" t="s">
        <v>89</v>
      </c>
      <c r="C64" s="66"/>
      <c r="D64" s="108" t="s">
        <v>88</v>
      </c>
      <c r="E64" s="109"/>
      <c r="F64" s="109"/>
      <c r="G64" s="109"/>
      <c r="H64" s="109"/>
      <c r="I64" s="109"/>
      <c r="J64" s="110"/>
      <c r="K64" s="70"/>
      <c r="L64" s="71"/>
      <c r="M64" s="71"/>
      <c r="N64" s="72"/>
      <c r="O64" s="23"/>
      <c r="P64" s="11"/>
      <c r="Q64" s="19"/>
      <c r="R64" s="4"/>
    </row>
    <row r="65" spans="1:22" ht="36.75" customHeight="1" thickBot="1" x14ac:dyDescent="0.35">
      <c r="A65" s="8"/>
      <c r="B65" s="63" t="s">
        <v>141</v>
      </c>
      <c r="C65" s="64"/>
      <c r="D65" s="150" t="s">
        <v>90</v>
      </c>
      <c r="E65" s="102"/>
      <c r="F65" s="102"/>
      <c r="G65" s="102"/>
      <c r="H65" s="102"/>
      <c r="I65" s="102"/>
      <c r="J65" s="103"/>
      <c r="K65" s="41"/>
      <c r="L65" s="42"/>
      <c r="M65" s="42"/>
      <c r="N65" s="43"/>
      <c r="O65" s="24"/>
      <c r="P65" s="12"/>
      <c r="Q65" s="20"/>
      <c r="R65" s="4"/>
      <c r="T65" s="27">
        <f>COUNTIF(P61:P65,"X")*-1.2</f>
        <v>0</v>
      </c>
      <c r="U65" s="27">
        <f>COUNTIF(Q61:Q65,"X")*-2.4</f>
        <v>0</v>
      </c>
      <c r="V65" s="27">
        <f>T65+U65</f>
        <v>0</v>
      </c>
    </row>
    <row r="66" spans="1:22" ht="13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22" ht="13.5" thickBo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22" ht="27" customHeight="1" thickBot="1" x14ac:dyDescent="0.35">
      <c r="A68" s="8"/>
      <c r="B68" s="57" t="s">
        <v>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9"/>
      <c r="R68" s="4"/>
    </row>
    <row r="69" spans="1:22" ht="6.75" customHeight="1" thickBot="1" x14ac:dyDescent="0.3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"/>
    </row>
    <row r="70" spans="1:22" ht="16.5" customHeight="1" x14ac:dyDescent="0.3">
      <c r="A70" s="8"/>
      <c r="B70" s="172" t="s">
        <v>91</v>
      </c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4"/>
      <c r="R70" s="4"/>
    </row>
    <row r="71" spans="1:22" ht="29.25" customHeight="1" thickBot="1" x14ac:dyDescent="0.35">
      <c r="A71" s="8"/>
      <c r="B71" s="175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7"/>
      <c r="R71" s="4"/>
    </row>
    <row r="72" spans="1:22" ht="16.5" customHeight="1" thickBot="1" x14ac:dyDescent="0.35">
      <c r="A72" s="8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4"/>
    </row>
    <row r="73" spans="1:22" ht="16.5" customHeight="1" x14ac:dyDescent="0.3">
      <c r="A73" s="8"/>
      <c r="B73" s="45" t="s">
        <v>2</v>
      </c>
      <c r="C73" s="46"/>
      <c r="D73" s="46"/>
      <c r="E73" s="46"/>
      <c r="F73" s="46"/>
      <c r="G73" s="46"/>
      <c r="H73" s="46"/>
      <c r="I73" s="46"/>
      <c r="J73" s="47"/>
      <c r="K73" s="126" t="s">
        <v>3</v>
      </c>
      <c r="L73" s="118"/>
      <c r="M73" s="118"/>
      <c r="N73" s="119"/>
      <c r="O73" s="51" t="s">
        <v>28</v>
      </c>
      <c r="P73" s="52"/>
      <c r="Q73" s="53"/>
      <c r="R73" s="4"/>
    </row>
    <row r="74" spans="1:22" ht="29.25" customHeight="1" thickBot="1" x14ac:dyDescent="0.35">
      <c r="A74" s="8"/>
      <c r="B74" s="48"/>
      <c r="C74" s="49"/>
      <c r="D74" s="49"/>
      <c r="E74" s="49"/>
      <c r="F74" s="49"/>
      <c r="G74" s="49"/>
      <c r="H74" s="49"/>
      <c r="I74" s="49"/>
      <c r="J74" s="50"/>
      <c r="K74" s="127"/>
      <c r="L74" s="121"/>
      <c r="M74" s="121"/>
      <c r="N74" s="122"/>
      <c r="O74" s="18" t="s">
        <v>5</v>
      </c>
      <c r="P74" s="13" t="s">
        <v>6</v>
      </c>
      <c r="Q74" s="14" t="s">
        <v>7</v>
      </c>
      <c r="R74" s="4"/>
    </row>
    <row r="75" spans="1:22" ht="42.75" customHeight="1" x14ac:dyDescent="0.3">
      <c r="A75" s="8"/>
      <c r="B75" s="157" t="s">
        <v>8</v>
      </c>
      <c r="C75" s="166"/>
      <c r="D75" s="61" t="s">
        <v>92</v>
      </c>
      <c r="E75" s="61"/>
      <c r="F75" s="61"/>
      <c r="G75" s="61"/>
      <c r="H75" s="61"/>
      <c r="I75" s="61"/>
      <c r="J75" s="62"/>
      <c r="K75" s="130"/>
      <c r="L75" s="131"/>
      <c r="M75" s="131"/>
      <c r="N75" s="132"/>
      <c r="O75" s="22"/>
      <c r="P75" s="9"/>
      <c r="Q75" s="10"/>
      <c r="R75" s="4"/>
    </row>
    <row r="76" spans="1:22" ht="36.75" customHeight="1" x14ac:dyDescent="0.3">
      <c r="A76" s="8"/>
      <c r="B76" s="65" t="s">
        <v>10</v>
      </c>
      <c r="C76" s="149"/>
      <c r="D76" s="68" t="s">
        <v>93</v>
      </c>
      <c r="E76" s="68"/>
      <c r="F76" s="68"/>
      <c r="G76" s="68"/>
      <c r="H76" s="68"/>
      <c r="I76" s="68"/>
      <c r="J76" s="69"/>
      <c r="K76" s="97"/>
      <c r="L76" s="98"/>
      <c r="M76" s="98"/>
      <c r="N76" s="99"/>
      <c r="O76" s="23"/>
      <c r="P76" s="11"/>
      <c r="Q76" s="19"/>
      <c r="R76" s="4"/>
    </row>
    <row r="77" spans="1:22" ht="36.75" customHeight="1" x14ac:dyDescent="0.3">
      <c r="A77" s="8"/>
      <c r="B77" s="65" t="s">
        <v>12</v>
      </c>
      <c r="C77" s="149"/>
      <c r="D77" s="68" t="s">
        <v>94</v>
      </c>
      <c r="E77" s="68"/>
      <c r="F77" s="68"/>
      <c r="G77" s="68"/>
      <c r="H77" s="68"/>
      <c r="I77" s="68"/>
      <c r="J77" s="69"/>
      <c r="K77" s="97"/>
      <c r="L77" s="98"/>
      <c r="M77" s="98"/>
      <c r="N77" s="99"/>
      <c r="O77" s="23"/>
      <c r="P77" s="11"/>
      <c r="Q77" s="19"/>
      <c r="R77" s="4"/>
    </row>
    <row r="78" spans="1:22" ht="36.75" customHeight="1" x14ac:dyDescent="0.3">
      <c r="A78" s="8"/>
      <c r="B78" s="155" t="s">
        <v>14</v>
      </c>
      <c r="C78" s="156"/>
      <c r="D78" s="106" t="s">
        <v>95</v>
      </c>
      <c r="E78" s="106"/>
      <c r="F78" s="106"/>
      <c r="G78" s="106"/>
      <c r="H78" s="106"/>
      <c r="I78" s="106"/>
      <c r="J78" s="107"/>
      <c r="K78" s="70"/>
      <c r="L78" s="71"/>
      <c r="M78" s="71"/>
      <c r="N78" s="72"/>
      <c r="O78" s="23"/>
      <c r="P78" s="11"/>
      <c r="Q78" s="19"/>
      <c r="R78" s="4"/>
    </row>
    <row r="79" spans="1:22" ht="36.75" customHeight="1" x14ac:dyDescent="0.3">
      <c r="A79" s="8"/>
      <c r="B79" s="147" t="s">
        <v>16</v>
      </c>
      <c r="C79" s="148"/>
      <c r="D79" s="146" t="s">
        <v>96</v>
      </c>
      <c r="E79" s="139"/>
      <c r="F79" s="139"/>
      <c r="G79" s="139"/>
      <c r="H79" s="139"/>
      <c r="I79" s="139"/>
      <c r="J79" s="140"/>
      <c r="K79" s="70"/>
      <c r="L79" s="71"/>
      <c r="M79" s="71"/>
      <c r="N79" s="72"/>
      <c r="O79" s="23"/>
      <c r="P79" s="11"/>
      <c r="Q79" s="19"/>
      <c r="R79" s="4"/>
    </row>
    <row r="80" spans="1:22" ht="36.75" customHeight="1" thickBot="1" x14ac:dyDescent="0.35">
      <c r="A80" s="8"/>
      <c r="B80" s="100" t="s">
        <v>21</v>
      </c>
      <c r="C80" s="101"/>
      <c r="D80" s="125" t="s">
        <v>97</v>
      </c>
      <c r="E80" s="84"/>
      <c r="F80" s="84"/>
      <c r="G80" s="84"/>
      <c r="H80" s="84"/>
      <c r="I80" s="84"/>
      <c r="J80" s="85"/>
      <c r="K80" s="41"/>
      <c r="L80" s="42"/>
      <c r="M80" s="42"/>
      <c r="N80" s="43"/>
      <c r="O80" s="24"/>
      <c r="P80" s="12"/>
      <c r="Q80" s="20"/>
      <c r="R80" s="4"/>
      <c r="T80" s="27">
        <f>COUNTIF(P75:P80,"X")*1</f>
        <v>0</v>
      </c>
      <c r="U80" s="27">
        <f>COUNTIF(Q75:Q80,"X")*2</f>
        <v>0</v>
      </c>
      <c r="V80" s="27">
        <f>T80+U80</f>
        <v>0</v>
      </c>
    </row>
    <row r="81" spans="1:22" ht="6.75" customHeight="1" thickBot="1" x14ac:dyDescent="0.35">
      <c r="A81" s="8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5"/>
      <c r="R81" s="4"/>
    </row>
    <row r="82" spans="1:22" ht="16.5" customHeight="1" x14ac:dyDescent="0.3">
      <c r="A82" s="8"/>
      <c r="B82" s="45" t="s">
        <v>18</v>
      </c>
      <c r="C82" s="46"/>
      <c r="D82" s="46"/>
      <c r="E82" s="46"/>
      <c r="F82" s="46"/>
      <c r="G82" s="46"/>
      <c r="H82" s="46"/>
      <c r="I82" s="46"/>
      <c r="J82" s="47"/>
      <c r="K82" s="126" t="s">
        <v>3</v>
      </c>
      <c r="L82" s="118"/>
      <c r="M82" s="118"/>
      <c r="N82" s="119"/>
      <c r="O82" s="51" t="s">
        <v>28</v>
      </c>
      <c r="P82" s="52"/>
      <c r="Q82" s="53"/>
      <c r="R82" s="4"/>
    </row>
    <row r="83" spans="1:22" ht="29.25" customHeight="1" thickBot="1" x14ac:dyDescent="0.35">
      <c r="A83" s="8"/>
      <c r="B83" s="48"/>
      <c r="C83" s="49"/>
      <c r="D83" s="49"/>
      <c r="E83" s="49"/>
      <c r="F83" s="49"/>
      <c r="G83" s="49"/>
      <c r="H83" s="49"/>
      <c r="I83" s="49"/>
      <c r="J83" s="50"/>
      <c r="K83" s="127"/>
      <c r="L83" s="121"/>
      <c r="M83" s="121"/>
      <c r="N83" s="122"/>
      <c r="O83" s="18" t="s">
        <v>5</v>
      </c>
      <c r="P83" s="13" t="s">
        <v>6</v>
      </c>
      <c r="Q83" s="14" t="s">
        <v>7</v>
      </c>
      <c r="R83" s="4"/>
    </row>
    <row r="84" spans="1:22" ht="42.75" customHeight="1" x14ac:dyDescent="0.3">
      <c r="A84" s="8"/>
      <c r="B84" s="128" t="s">
        <v>23</v>
      </c>
      <c r="C84" s="129"/>
      <c r="D84" s="61" t="s">
        <v>98</v>
      </c>
      <c r="E84" s="61"/>
      <c r="F84" s="61"/>
      <c r="G84" s="61"/>
      <c r="H84" s="61"/>
      <c r="I84" s="61"/>
      <c r="J84" s="62"/>
      <c r="K84" s="130"/>
      <c r="L84" s="131"/>
      <c r="M84" s="131"/>
      <c r="N84" s="132"/>
      <c r="O84" s="22"/>
      <c r="P84" s="9"/>
      <c r="Q84" s="10"/>
      <c r="R84" s="4"/>
    </row>
    <row r="85" spans="1:22" ht="36.75" customHeight="1" x14ac:dyDescent="0.3">
      <c r="A85" s="8"/>
      <c r="B85" s="89" t="s">
        <v>25</v>
      </c>
      <c r="C85" s="90"/>
      <c r="D85" s="68" t="s">
        <v>99</v>
      </c>
      <c r="E85" s="68"/>
      <c r="F85" s="68"/>
      <c r="G85" s="68"/>
      <c r="H85" s="68"/>
      <c r="I85" s="68"/>
      <c r="J85" s="69"/>
      <c r="K85" s="97"/>
      <c r="L85" s="98"/>
      <c r="M85" s="98"/>
      <c r="N85" s="99"/>
      <c r="O85" s="23"/>
      <c r="P85" s="11"/>
      <c r="Q85" s="19"/>
      <c r="R85" s="4"/>
    </row>
    <row r="86" spans="1:22" ht="36.75" customHeight="1" x14ac:dyDescent="0.3">
      <c r="A86" s="8"/>
      <c r="B86" s="91" t="s">
        <v>29</v>
      </c>
      <c r="C86" s="92"/>
      <c r="D86" s="93" t="s">
        <v>100</v>
      </c>
      <c r="E86" s="93"/>
      <c r="F86" s="93"/>
      <c r="G86" s="93"/>
      <c r="H86" s="93"/>
      <c r="I86" s="93"/>
      <c r="J86" s="94"/>
      <c r="K86" s="70"/>
      <c r="L86" s="71"/>
      <c r="M86" s="71"/>
      <c r="N86" s="72"/>
      <c r="O86" s="23"/>
      <c r="P86" s="11"/>
      <c r="Q86" s="19"/>
      <c r="R86" s="4"/>
    </row>
    <row r="87" spans="1:22" ht="36.75" customHeight="1" thickBot="1" x14ac:dyDescent="0.35">
      <c r="A87" s="8"/>
      <c r="B87" s="123" t="s">
        <v>31</v>
      </c>
      <c r="C87" s="124"/>
      <c r="D87" s="102" t="s">
        <v>101</v>
      </c>
      <c r="E87" s="102"/>
      <c r="F87" s="102"/>
      <c r="G87" s="102"/>
      <c r="H87" s="102"/>
      <c r="I87" s="102"/>
      <c r="J87" s="103"/>
      <c r="K87" s="41"/>
      <c r="L87" s="42"/>
      <c r="M87" s="42"/>
      <c r="N87" s="43"/>
      <c r="O87" s="24"/>
      <c r="P87" s="12"/>
      <c r="Q87" s="20"/>
      <c r="R87" s="4"/>
      <c r="T87" s="27">
        <f>COUNTIF(P84:P87,"X")*1.5</f>
        <v>0</v>
      </c>
      <c r="U87" s="27">
        <f>COUNTIF(Q84:Q87,"X")*3</f>
        <v>0</v>
      </c>
      <c r="V87" s="27">
        <f>T87+U87</f>
        <v>0</v>
      </c>
    </row>
    <row r="88" spans="1:22" ht="6.75" customHeight="1" thickBot="1" x14ac:dyDescent="0.3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"/>
    </row>
    <row r="89" spans="1:22" ht="16.5" customHeight="1" x14ac:dyDescent="0.3">
      <c r="A89" s="8"/>
      <c r="B89" s="45" t="s">
        <v>27</v>
      </c>
      <c r="C89" s="46"/>
      <c r="D89" s="46"/>
      <c r="E89" s="46"/>
      <c r="F89" s="46"/>
      <c r="G89" s="46"/>
      <c r="H89" s="46"/>
      <c r="I89" s="46"/>
      <c r="J89" s="47"/>
      <c r="K89" s="126" t="s">
        <v>3</v>
      </c>
      <c r="L89" s="118"/>
      <c r="M89" s="118"/>
      <c r="N89" s="119"/>
      <c r="O89" s="51" t="s">
        <v>28</v>
      </c>
      <c r="P89" s="52"/>
      <c r="Q89" s="53"/>
      <c r="R89" s="4"/>
    </row>
    <row r="90" spans="1:22" ht="29.25" customHeight="1" thickBot="1" x14ac:dyDescent="0.35">
      <c r="A90" s="8"/>
      <c r="B90" s="48"/>
      <c r="C90" s="49"/>
      <c r="D90" s="49"/>
      <c r="E90" s="49"/>
      <c r="F90" s="49"/>
      <c r="G90" s="49"/>
      <c r="H90" s="49"/>
      <c r="I90" s="49"/>
      <c r="J90" s="50"/>
      <c r="K90" s="127"/>
      <c r="L90" s="121"/>
      <c r="M90" s="121"/>
      <c r="N90" s="122"/>
      <c r="O90" s="18" t="s">
        <v>5</v>
      </c>
      <c r="P90" s="13" t="s">
        <v>6</v>
      </c>
      <c r="Q90" s="14" t="s">
        <v>7</v>
      </c>
      <c r="R90" s="4"/>
    </row>
    <row r="91" spans="1:22" ht="42.75" customHeight="1" x14ac:dyDescent="0.3">
      <c r="A91" s="8"/>
      <c r="B91" s="128" t="s">
        <v>33</v>
      </c>
      <c r="C91" s="129"/>
      <c r="D91" s="61" t="s">
        <v>102</v>
      </c>
      <c r="E91" s="61"/>
      <c r="F91" s="61"/>
      <c r="G91" s="61"/>
      <c r="H91" s="61"/>
      <c r="I91" s="61"/>
      <c r="J91" s="62"/>
      <c r="K91" s="130"/>
      <c r="L91" s="131"/>
      <c r="M91" s="131"/>
      <c r="N91" s="132"/>
      <c r="O91" s="22"/>
      <c r="P91" s="9"/>
      <c r="Q91" s="10"/>
      <c r="R91" s="4"/>
    </row>
    <row r="92" spans="1:22" ht="42.75" customHeight="1" x14ac:dyDescent="0.3">
      <c r="A92" s="8"/>
      <c r="B92" s="89" t="s">
        <v>35</v>
      </c>
      <c r="C92" s="90"/>
      <c r="D92" s="68" t="s">
        <v>103</v>
      </c>
      <c r="E92" s="68"/>
      <c r="F92" s="68"/>
      <c r="G92" s="68"/>
      <c r="H92" s="68"/>
      <c r="I92" s="68"/>
      <c r="J92" s="69"/>
      <c r="K92" s="70"/>
      <c r="L92" s="71"/>
      <c r="M92" s="71"/>
      <c r="N92" s="72"/>
      <c r="O92" s="23"/>
      <c r="P92" s="11"/>
      <c r="Q92" s="19"/>
      <c r="R92" s="4"/>
    </row>
    <row r="93" spans="1:22" ht="42.75" customHeight="1" x14ac:dyDescent="0.3">
      <c r="A93" s="8"/>
      <c r="B93" s="91" t="s">
        <v>37</v>
      </c>
      <c r="C93" s="92"/>
      <c r="D93" s="68" t="s">
        <v>104</v>
      </c>
      <c r="E93" s="68"/>
      <c r="F93" s="68"/>
      <c r="G93" s="68"/>
      <c r="H93" s="68"/>
      <c r="I93" s="68"/>
      <c r="J93" s="69"/>
      <c r="K93" s="70"/>
      <c r="L93" s="71"/>
      <c r="M93" s="71"/>
      <c r="N93" s="72"/>
      <c r="O93" s="23"/>
      <c r="P93" s="11"/>
      <c r="Q93" s="19"/>
      <c r="R93" s="4"/>
    </row>
    <row r="94" spans="1:22" ht="36.75" customHeight="1" thickBot="1" x14ac:dyDescent="0.35">
      <c r="A94" s="8"/>
      <c r="B94" s="123" t="s">
        <v>40</v>
      </c>
      <c r="C94" s="124"/>
      <c r="D94" s="144" t="s">
        <v>105</v>
      </c>
      <c r="E94" s="144"/>
      <c r="F94" s="144"/>
      <c r="G94" s="144"/>
      <c r="H94" s="144"/>
      <c r="I94" s="144"/>
      <c r="J94" s="145"/>
      <c r="K94" s="41"/>
      <c r="L94" s="42"/>
      <c r="M94" s="42"/>
      <c r="N94" s="43"/>
      <c r="O94" s="24"/>
      <c r="P94" s="12"/>
      <c r="Q94" s="20"/>
      <c r="R94" s="4"/>
      <c r="T94" s="27">
        <f>COUNTIF(P91:P94,"X")*1.5</f>
        <v>0</v>
      </c>
      <c r="U94" s="27">
        <f>COUNTIF(Q91:Q94,"X")*3</f>
        <v>0</v>
      </c>
      <c r="V94" s="27">
        <f>T94+U94</f>
        <v>0</v>
      </c>
    </row>
    <row r="95" spans="1:22" ht="6.75" customHeight="1" thickBot="1" x14ac:dyDescent="0.35">
      <c r="A95" s="8"/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5"/>
      <c r="R95" s="4"/>
    </row>
    <row r="96" spans="1:22" ht="16.5" customHeight="1" x14ac:dyDescent="0.3">
      <c r="A96" s="8"/>
      <c r="B96" s="48" t="s">
        <v>39</v>
      </c>
      <c r="C96" s="49"/>
      <c r="D96" s="49"/>
      <c r="E96" s="49"/>
      <c r="F96" s="49"/>
      <c r="G96" s="49"/>
      <c r="H96" s="49"/>
      <c r="I96" s="49"/>
      <c r="J96" s="50"/>
      <c r="K96" s="141" t="s">
        <v>3</v>
      </c>
      <c r="L96" s="142"/>
      <c r="M96" s="142"/>
      <c r="N96" s="143"/>
      <c r="O96" s="136" t="s">
        <v>28</v>
      </c>
      <c r="P96" s="137"/>
      <c r="Q96" s="138"/>
      <c r="R96" s="4"/>
    </row>
    <row r="97" spans="1:22" ht="29.25" customHeight="1" thickBot="1" x14ac:dyDescent="0.35">
      <c r="A97" s="8"/>
      <c r="B97" s="48"/>
      <c r="C97" s="49"/>
      <c r="D97" s="49"/>
      <c r="E97" s="49"/>
      <c r="F97" s="49"/>
      <c r="G97" s="49"/>
      <c r="H97" s="49"/>
      <c r="I97" s="49"/>
      <c r="J97" s="50"/>
      <c r="K97" s="127"/>
      <c r="L97" s="121"/>
      <c r="M97" s="121"/>
      <c r="N97" s="122"/>
      <c r="O97" s="18" t="s">
        <v>5</v>
      </c>
      <c r="P97" s="13" t="s">
        <v>6</v>
      </c>
      <c r="Q97" s="14" t="s">
        <v>7</v>
      </c>
      <c r="R97" s="4"/>
    </row>
    <row r="98" spans="1:22" ht="42.75" customHeight="1" x14ac:dyDescent="0.3">
      <c r="A98" s="8"/>
      <c r="B98" s="128" t="s">
        <v>42</v>
      </c>
      <c r="C98" s="129"/>
      <c r="D98" s="61" t="s">
        <v>106</v>
      </c>
      <c r="E98" s="61"/>
      <c r="F98" s="61"/>
      <c r="G98" s="61"/>
      <c r="H98" s="61"/>
      <c r="I98" s="61"/>
      <c r="J98" s="62"/>
      <c r="K98" s="130"/>
      <c r="L98" s="131"/>
      <c r="M98" s="131"/>
      <c r="N98" s="132"/>
      <c r="O98" s="22"/>
      <c r="P98" s="9"/>
      <c r="Q98" s="10"/>
      <c r="R98" s="4"/>
    </row>
    <row r="99" spans="1:22" ht="36.75" customHeight="1" x14ac:dyDescent="0.3">
      <c r="A99" s="8"/>
      <c r="B99" s="89" t="s">
        <v>44</v>
      </c>
      <c r="C99" s="90"/>
      <c r="D99" s="68" t="s">
        <v>107</v>
      </c>
      <c r="E99" s="68"/>
      <c r="F99" s="68"/>
      <c r="G99" s="68"/>
      <c r="H99" s="68"/>
      <c r="I99" s="68"/>
      <c r="J99" s="69"/>
      <c r="K99" s="97"/>
      <c r="L99" s="98"/>
      <c r="M99" s="98"/>
      <c r="N99" s="99"/>
      <c r="O99" s="23"/>
      <c r="P99" s="11"/>
      <c r="Q99" s="19"/>
      <c r="R99" s="4"/>
    </row>
    <row r="100" spans="1:22" ht="36.75" customHeight="1" x14ac:dyDescent="0.3">
      <c r="A100" s="8"/>
      <c r="B100" s="89" t="s">
        <v>46</v>
      </c>
      <c r="C100" s="90"/>
      <c r="D100" s="68" t="s">
        <v>108</v>
      </c>
      <c r="E100" s="68"/>
      <c r="F100" s="68"/>
      <c r="G100" s="68"/>
      <c r="H100" s="68"/>
      <c r="I100" s="68"/>
      <c r="J100" s="69"/>
      <c r="K100" s="97"/>
      <c r="L100" s="98"/>
      <c r="M100" s="98"/>
      <c r="N100" s="99"/>
      <c r="O100" s="23"/>
      <c r="P100" s="11"/>
      <c r="Q100" s="19"/>
      <c r="R100" s="4"/>
    </row>
    <row r="101" spans="1:22" ht="36.75" customHeight="1" x14ac:dyDescent="0.3">
      <c r="A101" s="8"/>
      <c r="B101" s="89" t="s">
        <v>48</v>
      </c>
      <c r="C101" s="90"/>
      <c r="D101" s="106" t="s">
        <v>109</v>
      </c>
      <c r="E101" s="106"/>
      <c r="F101" s="106"/>
      <c r="G101" s="106"/>
      <c r="H101" s="106"/>
      <c r="I101" s="106"/>
      <c r="J101" s="107"/>
      <c r="K101" s="70"/>
      <c r="L101" s="71"/>
      <c r="M101" s="71"/>
      <c r="N101" s="72"/>
      <c r="O101" s="23"/>
      <c r="P101" s="11"/>
      <c r="Q101" s="19"/>
      <c r="R101" s="4"/>
    </row>
    <row r="102" spans="1:22" ht="36.75" customHeight="1" x14ac:dyDescent="0.3">
      <c r="A102" s="8"/>
      <c r="B102" s="91" t="s">
        <v>50</v>
      </c>
      <c r="C102" s="92"/>
      <c r="D102" s="139" t="s">
        <v>110</v>
      </c>
      <c r="E102" s="139"/>
      <c r="F102" s="139"/>
      <c r="G102" s="139"/>
      <c r="H102" s="139"/>
      <c r="I102" s="139"/>
      <c r="J102" s="140"/>
      <c r="K102" s="70"/>
      <c r="L102" s="71"/>
      <c r="M102" s="71"/>
      <c r="N102" s="72"/>
      <c r="O102" s="23"/>
      <c r="P102" s="11"/>
      <c r="Q102" s="19"/>
      <c r="R102" s="4"/>
    </row>
    <row r="103" spans="1:22" ht="36.75" customHeight="1" thickBot="1" x14ac:dyDescent="0.35">
      <c r="A103" s="8"/>
      <c r="B103" s="123" t="s">
        <v>52</v>
      </c>
      <c r="C103" s="124"/>
      <c r="D103" s="161" t="s">
        <v>111</v>
      </c>
      <c r="E103" s="161"/>
      <c r="F103" s="161"/>
      <c r="G103" s="161"/>
      <c r="H103" s="161"/>
      <c r="I103" s="161"/>
      <c r="J103" s="162"/>
      <c r="K103" s="41"/>
      <c r="L103" s="42"/>
      <c r="M103" s="42"/>
      <c r="N103" s="43"/>
      <c r="O103" s="24"/>
      <c r="P103" s="12"/>
      <c r="Q103" s="20"/>
      <c r="R103" s="4"/>
      <c r="T103" s="27">
        <f>COUNTIF(P98:P103,"X")*1</f>
        <v>0</v>
      </c>
      <c r="U103" s="27">
        <f>COUNTIF(Q98:Q103,"X")*2</f>
        <v>0</v>
      </c>
      <c r="V103" s="27">
        <f>T103+U103</f>
        <v>0</v>
      </c>
    </row>
    <row r="104" spans="1:22" ht="6.75" customHeight="1" thickBot="1" x14ac:dyDescent="0.3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"/>
    </row>
    <row r="105" spans="1:22" ht="16.5" customHeight="1" x14ac:dyDescent="0.3">
      <c r="A105" s="8"/>
      <c r="B105" s="45" t="s">
        <v>56</v>
      </c>
      <c r="C105" s="46"/>
      <c r="D105" s="46"/>
      <c r="E105" s="46"/>
      <c r="F105" s="46"/>
      <c r="G105" s="46"/>
      <c r="H105" s="46"/>
      <c r="I105" s="46"/>
      <c r="J105" s="47"/>
      <c r="K105" s="126" t="s">
        <v>3</v>
      </c>
      <c r="L105" s="118"/>
      <c r="M105" s="118"/>
      <c r="N105" s="119"/>
      <c r="O105" s="51" t="s">
        <v>28</v>
      </c>
      <c r="P105" s="52"/>
      <c r="Q105" s="53"/>
      <c r="R105" s="4"/>
    </row>
    <row r="106" spans="1:22" ht="29.25" customHeight="1" thickBot="1" x14ac:dyDescent="0.35">
      <c r="A106" s="8"/>
      <c r="B106" s="48"/>
      <c r="C106" s="49"/>
      <c r="D106" s="49"/>
      <c r="E106" s="49"/>
      <c r="F106" s="49"/>
      <c r="G106" s="49"/>
      <c r="H106" s="49"/>
      <c r="I106" s="49"/>
      <c r="J106" s="50"/>
      <c r="K106" s="127"/>
      <c r="L106" s="121"/>
      <c r="M106" s="121"/>
      <c r="N106" s="122"/>
      <c r="O106" s="18" t="s">
        <v>5</v>
      </c>
      <c r="P106" s="13" t="s">
        <v>6</v>
      </c>
      <c r="Q106" s="14" t="s">
        <v>7</v>
      </c>
      <c r="R106" s="4"/>
    </row>
    <row r="107" spans="1:22" ht="42.75" customHeight="1" x14ac:dyDescent="0.3">
      <c r="A107" s="8"/>
      <c r="B107" s="128" t="s">
        <v>54</v>
      </c>
      <c r="C107" s="129"/>
      <c r="D107" s="61" t="s">
        <v>112</v>
      </c>
      <c r="E107" s="61"/>
      <c r="F107" s="61"/>
      <c r="G107" s="61"/>
      <c r="H107" s="61"/>
      <c r="I107" s="61"/>
      <c r="J107" s="62"/>
      <c r="K107" s="130"/>
      <c r="L107" s="131"/>
      <c r="M107" s="131"/>
      <c r="N107" s="132"/>
      <c r="O107" s="22"/>
      <c r="P107" s="9"/>
      <c r="Q107" s="10"/>
      <c r="R107" s="4"/>
    </row>
    <row r="108" spans="1:22" ht="36.75" customHeight="1" x14ac:dyDescent="0.3">
      <c r="A108" s="8"/>
      <c r="B108" s="89" t="s">
        <v>57</v>
      </c>
      <c r="C108" s="90"/>
      <c r="D108" s="68" t="s">
        <v>113</v>
      </c>
      <c r="E108" s="68"/>
      <c r="F108" s="68"/>
      <c r="G108" s="68"/>
      <c r="H108" s="68"/>
      <c r="I108" s="68"/>
      <c r="J108" s="69"/>
      <c r="K108" s="97"/>
      <c r="L108" s="98"/>
      <c r="M108" s="98"/>
      <c r="N108" s="99"/>
      <c r="O108" s="23"/>
      <c r="P108" s="11"/>
      <c r="Q108" s="19"/>
      <c r="R108" s="4"/>
    </row>
    <row r="109" spans="1:22" ht="36.75" customHeight="1" x14ac:dyDescent="0.3">
      <c r="A109" s="8"/>
      <c r="B109" s="89" t="s">
        <v>59</v>
      </c>
      <c r="C109" s="90"/>
      <c r="D109" s="93" t="s">
        <v>114</v>
      </c>
      <c r="E109" s="93"/>
      <c r="F109" s="93"/>
      <c r="G109" s="93"/>
      <c r="H109" s="93"/>
      <c r="I109" s="93"/>
      <c r="J109" s="94"/>
      <c r="K109" s="70"/>
      <c r="L109" s="71"/>
      <c r="M109" s="71"/>
      <c r="N109" s="72"/>
      <c r="O109" s="23"/>
      <c r="P109" s="11"/>
      <c r="Q109" s="19"/>
      <c r="R109" s="4"/>
    </row>
    <row r="110" spans="1:22" ht="36.75" customHeight="1" x14ac:dyDescent="0.3">
      <c r="A110" s="8"/>
      <c r="B110" s="91" t="s">
        <v>61</v>
      </c>
      <c r="C110" s="92"/>
      <c r="D110" s="95" t="s">
        <v>115</v>
      </c>
      <c r="E110" s="95"/>
      <c r="F110" s="95"/>
      <c r="G110" s="95"/>
      <c r="H110" s="95"/>
      <c r="I110" s="95"/>
      <c r="J110" s="96"/>
      <c r="K110" s="70"/>
      <c r="L110" s="71"/>
      <c r="M110" s="71"/>
      <c r="N110" s="72"/>
      <c r="O110" s="23"/>
      <c r="P110" s="11"/>
      <c r="Q110" s="19"/>
      <c r="R110" s="4"/>
    </row>
    <row r="111" spans="1:22" ht="36.75" customHeight="1" thickBot="1" x14ac:dyDescent="0.35">
      <c r="A111" s="8"/>
      <c r="B111" s="123" t="s">
        <v>63</v>
      </c>
      <c r="C111" s="124"/>
      <c r="D111" s="102" t="s">
        <v>116</v>
      </c>
      <c r="E111" s="102"/>
      <c r="F111" s="102"/>
      <c r="G111" s="102"/>
      <c r="H111" s="102"/>
      <c r="I111" s="102"/>
      <c r="J111" s="103"/>
      <c r="K111" s="41"/>
      <c r="L111" s="42"/>
      <c r="M111" s="42"/>
      <c r="N111" s="43"/>
      <c r="O111" s="24"/>
      <c r="P111" s="12"/>
      <c r="Q111" s="20"/>
      <c r="R111" s="4"/>
      <c r="T111" s="27">
        <f>COUNTIF(P107:P111,"X")*1.2</f>
        <v>0</v>
      </c>
      <c r="U111" s="27">
        <f>COUNTIF(Q107:Q111,"X")*2.4</f>
        <v>0</v>
      </c>
      <c r="V111" s="27">
        <f>T111+U111</f>
        <v>0</v>
      </c>
    </row>
    <row r="112" spans="1:22" ht="6.75" customHeight="1" x14ac:dyDescent="0.3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"/>
    </row>
    <row r="113" spans="1:22" ht="6.75" customHeight="1" thickBot="1" x14ac:dyDescent="0.3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"/>
    </row>
    <row r="114" spans="1:22" ht="16.5" customHeight="1" x14ac:dyDescent="0.3">
      <c r="A114" s="8"/>
      <c r="B114" s="45" t="s">
        <v>67</v>
      </c>
      <c r="C114" s="46"/>
      <c r="D114" s="46"/>
      <c r="E114" s="46"/>
      <c r="F114" s="46"/>
      <c r="G114" s="46"/>
      <c r="H114" s="46"/>
      <c r="I114" s="46"/>
      <c r="J114" s="47"/>
      <c r="K114" s="126" t="s">
        <v>3</v>
      </c>
      <c r="L114" s="118"/>
      <c r="M114" s="118"/>
      <c r="N114" s="119"/>
      <c r="O114" s="51" t="s">
        <v>28</v>
      </c>
      <c r="P114" s="52"/>
      <c r="Q114" s="53"/>
      <c r="R114" s="4"/>
    </row>
    <row r="115" spans="1:22" ht="29.25" customHeight="1" thickBot="1" x14ac:dyDescent="0.35">
      <c r="A115" s="8"/>
      <c r="B115" s="48"/>
      <c r="C115" s="49"/>
      <c r="D115" s="49"/>
      <c r="E115" s="49"/>
      <c r="F115" s="49"/>
      <c r="G115" s="49"/>
      <c r="H115" s="49"/>
      <c r="I115" s="49"/>
      <c r="J115" s="50"/>
      <c r="K115" s="127"/>
      <c r="L115" s="121"/>
      <c r="M115" s="121"/>
      <c r="N115" s="122"/>
      <c r="O115" s="33" t="s">
        <v>5</v>
      </c>
      <c r="P115" s="34" t="s">
        <v>6</v>
      </c>
      <c r="Q115" s="35" t="s">
        <v>7</v>
      </c>
      <c r="R115" s="4"/>
    </row>
    <row r="116" spans="1:22" ht="42.75" customHeight="1" x14ac:dyDescent="0.3">
      <c r="A116" s="8"/>
      <c r="B116" s="128" t="s">
        <v>65</v>
      </c>
      <c r="C116" s="129"/>
      <c r="D116" s="61" t="s">
        <v>117</v>
      </c>
      <c r="E116" s="61"/>
      <c r="F116" s="61"/>
      <c r="G116" s="61"/>
      <c r="H116" s="61"/>
      <c r="I116" s="61"/>
      <c r="J116" s="62"/>
      <c r="K116" s="130"/>
      <c r="L116" s="131"/>
      <c r="M116" s="131"/>
      <c r="N116" s="132"/>
      <c r="O116" s="31"/>
      <c r="P116" s="32"/>
      <c r="Q116" s="32"/>
      <c r="R116" s="4"/>
    </row>
    <row r="117" spans="1:22" ht="36.75" customHeight="1" x14ac:dyDescent="0.3">
      <c r="A117" s="8"/>
      <c r="B117" s="89" t="s">
        <v>68</v>
      </c>
      <c r="C117" s="90"/>
      <c r="D117" s="68" t="s">
        <v>118</v>
      </c>
      <c r="E117" s="68"/>
      <c r="F117" s="68"/>
      <c r="G117" s="68"/>
      <c r="H117" s="68"/>
      <c r="I117" s="68"/>
      <c r="J117" s="69"/>
      <c r="K117" s="97"/>
      <c r="L117" s="98"/>
      <c r="M117" s="98"/>
      <c r="N117" s="99"/>
      <c r="O117" s="21"/>
      <c r="P117" s="11"/>
      <c r="Q117" s="11"/>
      <c r="R117" s="4"/>
    </row>
    <row r="118" spans="1:22" ht="36.75" customHeight="1" x14ac:dyDescent="0.3">
      <c r="A118" s="8"/>
      <c r="B118" s="89" t="s">
        <v>70</v>
      </c>
      <c r="C118" s="90"/>
      <c r="D118" s="93" t="s">
        <v>119</v>
      </c>
      <c r="E118" s="93"/>
      <c r="F118" s="93"/>
      <c r="G118" s="93"/>
      <c r="H118" s="93"/>
      <c r="I118" s="93"/>
      <c r="J118" s="94"/>
      <c r="K118" s="70"/>
      <c r="L118" s="71"/>
      <c r="M118" s="71"/>
      <c r="N118" s="72"/>
      <c r="O118" s="21"/>
      <c r="P118" s="11"/>
      <c r="Q118" s="11"/>
      <c r="R118" s="4"/>
    </row>
    <row r="119" spans="1:22" ht="36.75" customHeight="1" x14ac:dyDescent="0.3">
      <c r="A119" s="8"/>
      <c r="B119" s="89" t="s">
        <v>72</v>
      </c>
      <c r="C119" s="90"/>
      <c r="D119" s="95" t="s">
        <v>120</v>
      </c>
      <c r="E119" s="95"/>
      <c r="F119" s="95"/>
      <c r="G119" s="95"/>
      <c r="H119" s="95"/>
      <c r="I119" s="95"/>
      <c r="J119" s="96"/>
      <c r="K119" s="70"/>
      <c r="L119" s="71"/>
      <c r="M119" s="71"/>
      <c r="N119" s="72"/>
      <c r="O119" s="21"/>
      <c r="P119" s="11"/>
      <c r="Q119" s="11"/>
      <c r="R119" s="4"/>
    </row>
    <row r="120" spans="1:22" ht="36.75" customHeight="1" thickBot="1" x14ac:dyDescent="0.35">
      <c r="A120" s="8"/>
      <c r="B120" s="100" t="s">
        <v>74</v>
      </c>
      <c r="C120" s="101"/>
      <c r="D120" s="102" t="s">
        <v>121</v>
      </c>
      <c r="E120" s="102"/>
      <c r="F120" s="102"/>
      <c r="G120" s="102"/>
      <c r="H120" s="102"/>
      <c r="I120" s="102"/>
      <c r="J120" s="103"/>
      <c r="K120" s="41"/>
      <c r="L120" s="42"/>
      <c r="M120" s="42"/>
      <c r="N120" s="43"/>
      <c r="O120" s="21"/>
      <c r="P120" s="11"/>
      <c r="Q120" s="11"/>
      <c r="R120" s="4"/>
      <c r="T120" s="27">
        <f>COUNTIF(P116:P120,"X")*1.2</f>
        <v>0</v>
      </c>
      <c r="U120" s="27">
        <f>COUNTIF(Q116:Q120,"X")*2.4</f>
        <v>0</v>
      </c>
      <c r="V120" s="27">
        <f>T120+U120</f>
        <v>0</v>
      </c>
    </row>
    <row r="121" spans="1:22" ht="6.75" customHeight="1" thickBot="1" x14ac:dyDescent="0.3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"/>
    </row>
    <row r="122" spans="1:22" ht="16.5" customHeight="1" x14ac:dyDescent="0.3">
      <c r="A122" s="8"/>
      <c r="B122" s="45" t="s">
        <v>80</v>
      </c>
      <c r="C122" s="46"/>
      <c r="D122" s="46"/>
      <c r="E122" s="46"/>
      <c r="F122" s="46"/>
      <c r="G122" s="46"/>
      <c r="H122" s="46"/>
      <c r="I122" s="46"/>
      <c r="J122" s="47"/>
      <c r="K122" s="126" t="s">
        <v>3</v>
      </c>
      <c r="L122" s="118"/>
      <c r="M122" s="118"/>
      <c r="N122" s="119"/>
      <c r="O122" s="51" t="s">
        <v>28</v>
      </c>
      <c r="P122" s="52"/>
      <c r="Q122" s="53"/>
      <c r="R122" s="4"/>
    </row>
    <row r="123" spans="1:22" ht="29.25" customHeight="1" thickBot="1" x14ac:dyDescent="0.35">
      <c r="A123" s="8"/>
      <c r="B123" s="48"/>
      <c r="C123" s="49"/>
      <c r="D123" s="49"/>
      <c r="E123" s="49"/>
      <c r="F123" s="49"/>
      <c r="G123" s="49"/>
      <c r="H123" s="49"/>
      <c r="I123" s="49"/>
      <c r="J123" s="50"/>
      <c r="K123" s="127"/>
      <c r="L123" s="121"/>
      <c r="M123" s="121"/>
      <c r="N123" s="122"/>
      <c r="O123" s="18" t="s">
        <v>5</v>
      </c>
      <c r="P123" s="13" t="s">
        <v>6</v>
      </c>
      <c r="Q123" s="14" t="s">
        <v>7</v>
      </c>
      <c r="R123" s="4"/>
    </row>
    <row r="124" spans="1:22" ht="42.75" customHeight="1" x14ac:dyDescent="0.3">
      <c r="A124" s="8"/>
      <c r="B124" s="128" t="s">
        <v>76</v>
      </c>
      <c r="C124" s="129"/>
      <c r="D124" s="61" t="s">
        <v>122</v>
      </c>
      <c r="E124" s="61"/>
      <c r="F124" s="61"/>
      <c r="G124" s="61"/>
      <c r="H124" s="61"/>
      <c r="I124" s="61"/>
      <c r="J124" s="62"/>
      <c r="K124" s="130"/>
      <c r="L124" s="131"/>
      <c r="M124" s="131"/>
      <c r="N124" s="132"/>
      <c r="O124" s="22"/>
      <c r="P124" s="9"/>
      <c r="Q124" s="10"/>
      <c r="R124" s="4"/>
    </row>
    <row r="125" spans="1:22" ht="36.75" customHeight="1" x14ac:dyDescent="0.3">
      <c r="A125" s="8"/>
      <c r="B125" s="89" t="s">
        <v>78</v>
      </c>
      <c r="C125" s="90"/>
      <c r="D125" s="68" t="s">
        <v>123</v>
      </c>
      <c r="E125" s="68"/>
      <c r="F125" s="68"/>
      <c r="G125" s="68"/>
      <c r="H125" s="68"/>
      <c r="I125" s="68"/>
      <c r="J125" s="69"/>
      <c r="K125" s="97"/>
      <c r="L125" s="98"/>
      <c r="M125" s="98"/>
      <c r="N125" s="99"/>
      <c r="O125" s="23"/>
      <c r="P125" s="11"/>
      <c r="Q125" s="19"/>
      <c r="R125" s="4"/>
    </row>
    <row r="126" spans="1:22" ht="36.75" customHeight="1" x14ac:dyDescent="0.3">
      <c r="A126" s="8"/>
      <c r="B126" s="89" t="s">
        <v>81</v>
      </c>
      <c r="C126" s="90"/>
      <c r="D126" s="93" t="s">
        <v>124</v>
      </c>
      <c r="E126" s="93"/>
      <c r="F126" s="93"/>
      <c r="G126" s="93"/>
      <c r="H126" s="93"/>
      <c r="I126" s="93"/>
      <c r="J126" s="94"/>
      <c r="K126" s="70"/>
      <c r="L126" s="71"/>
      <c r="M126" s="71"/>
      <c r="N126" s="72"/>
      <c r="O126" s="23"/>
      <c r="P126" s="11"/>
      <c r="Q126" s="19"/>
      <c r="R126" s="4"/>
    </row>
    <row r="127" spans="1:22" ht="36.75" customHeight="1" x14ac:dyDescent="0.3">
      <c r="A127" s="8"/>
      <c r="B127" s="91" t="s">
        <v>83</v>
      </c>
      <c r="C127" s="92"/>
      <c r="D127" s="95" t="s">
        <v>125</v>
      </c>
      <c r="E127" s="95"/>
      <c r="F127" s="95"/>
      <c r="G127" s="95"/>
      <c r="H127" s="95"/>
      <c r="I127" s="95"/>
      <c r="J127" s="96"/>
      <c r="K127" s="70"/>
      <c r="L127" s="71"/>
      <c r="M127" s="71"/>
      <c r="N127" s="72"/>
      <c r="O127" s="23"/>
      <c r="P127" s="11"/>
      <c r="Q127" s="19"/>
      <c r="R127" s="4"/>
    </row>
    <row r="128" spans="1:22" ht="36.75" customHeight="1" thickBot="1" x14ac:dyDescent="0.35">
      <c r="A128" s="8"/>
      <c r="B128" s="123" t="s">
        <v>85</v>
      </c>
      <c r="C128" s="124"/>
      <c r="D128" s="102" t="s">
        <v>126</v>
      </c>
      <c r="E128" s="102"/>
      <c r="F128" s="102"/>
      <c r="G128" s="102"/>
      <c r="H128" s="102"/>
      <c r="I128" s="102"/>
      <c r="J128" s="103"/>
      <c r="K128" s="41"/>
      <c r="L128" s="42"/>
      <c r="M128" s="42"/>
      <c r="N128" s="43"/>
      <c r="O128" s="24"/>
      <c r="P128" s="12"/>
      <c r="Q128" s="20"/>
      <c r="R128" s="4"/>
      <c r="T128" s="27">
        <f>COUNTIF(P124:P128,"X")*1.2</f>
        <v>0</v>
      </c>
      <c r="U128" s="27">
        <f>COUNTIF(Q124:Q128,"X")*2.4</f>
        <v>0</v>
      </c>
      <c r="V128" s="27">
        <f>T128+U128</f>
        <v>0</v>
      </c>
    </row>
    <row r="129" spans="1:18" ht="13" x14ac:dyDescent="0.3">
      <c r="A129" s="8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</sheetData>
  <sheetProtection password="FEDA" sheet="1" objects="1" scenarios="1"/>
  <mergeCells count="284">
    <mergeCell ref="K9:N9"/>
    <mergeCell ref="K10:N10"/>
    <mergeCell ref="K13:N13"/>
    <mergeCell ref="O73:Q73"/>
    <mergeCell ref="B70:Q71"/>
    <mergeCell ref="B69:Q69"/>
    <mergeCell ref="B3:Q3"/>
    <mergeCell ref="O7:Q7"/>
    <mergeCell ref="B6:Q6"/>
    <mergeCell ref="D10:J10"/>
    <mergeCell ref="D9:J9"/>
    <mergeCell ref="D13:J13"/>
    <mergeCell ref="K7:N8"/>
    <mergeCell ref="B7:J8"/>
    <mergeCell ref="B4:Q5"/>
    <mergeCell ref="B9:C9"/>
    <mergeCell ref="B10:C10"/>
    <mergeCell ref="B13:C13"/>
    <mergeCell ref="B14:Q14"/>
    <mergeCell ref="D57:J57"/>
    <mergeCell ref="K30:N31"/>
    <mergeCell ref="K57:N57"/>
    <mergeCell ref="D36:J36"/>
    <mergeCell ref="D37:J37"/>
    <mergeCell ref="K38:N38"/>
    <mergeCell ref="D34:J34"/>
    <mergeCell ref="B34:C34"/>
    <mergeCell ref="B35:C35"/>
    <mergeCell ref="B36:C36"/>
    <mergeCell ref="K35:N35"/>
    <mergeCell ref="K34:N34"/>
    <mergeCell ref="K36:N36"/>
    <mergeCell ref="K37:N37"/>
    <mergeCell ref="B117:C117"/>
    <mergeCell ref="D117:J117"/>
    <mergeCell ref="K117:N117"/>
    <mergeCell ref="K43:N43"/>
    <mergeCell ref="D44:J44"/>
    <mergeCell ref="K44:N44"/>
    <mergeCell ref="B49:Q49"/>
    <mergeCell ref="K52:N52"/>
    <mergeCell ref="D53:J53"/>
    <mergeCell ref="K53:N53"/>
    <mergeCell ref="B43:C43"/>
    <mergeCell ref="B44:C44"/>
    <mergeCell ref="B47:C47"/>
    <mergeCell ref="B52:C52"/>
    <mergeCell ref="B53:C53"/>
    <mergeCell ref="B50:J51"/>
    <mergeCell ref="K50:N51"/>
    <mergeCell ref="O50:Q50"/>
    <mergeCell ref="B61:C61"/>
    <mergeCell ref="B62:C62"/>
    <mergeCell ref="D107:J107"/>
    <mergeCell ref="D108:J108"/>
    <mergeCell ref="D99:J99"/>
    <mergeCell ref="K99:N99"/>
    <mergeCell ref="K114:N115"/>
    <mergeCell ref="B116:C116"/>
    <mergeCell ref="D116:J116"/>
    <mergeCell ref="K116:N116"/>
    <mergeCell ref="K59:N60"/>
    <mergeCell ref="O59:Q59"/>
    <mergeCell ref="D61:J61"/>
    <mergeCell ref="K61:N61"/>
    <mergeCell ref="D63:J63"/>
    <mergeCell ref="K63:N63"/>
    <mergeCell ref="B63:C63"/>
    <mergeCell ref="B64:C64"/>
    <mergeCell ref="D64:J64"/>
    <mergeCell ref="K64:N64"/>
    <mergeCell ref="K62:N62"/>
    <mergeCell ref="D62:J62"/>
    <mergeCell ref="B81:Q81"/>
    <mergeCell ref="K65:N65"/>
    <mergeCell ref="B75:C75"/>
    <mergeCell ref="D75:J75"/>
    <mergeCell ref="K75:N75"/>
    <mergeCell ref="K24:N24"/>
    <mergeCell ref="B29:Q29"/>
    <mergeCell ref="D32:J32"/>
    <mergeCell ref="K32:N32"/>
    <mergeCell ref="O22:Q22"/>
    <mergeCell ref="D33:J33"/>
    <mergeCell ref="B37:C37"/>
    <mergeCell ref="D35:J35"/>
    <mergeCell ref="D100:J100"/>
    <mergeCell ref="B58:Q58"/>
    <mergeCell ref="B54:C54"/>
    <mergeCell ref="B57:C57"/>
    <mergeCell ref="K33:N33"/>
    <mergeCell ref="D39:J39"/>
    <mergeCell ref="D47:J47"/>
    <mergeCell ref="K47:N47"/>
    <mergeCell ref="K54:N54"/>
    <mergeCell ref="B56:C56"/>
    <mergeCell ref="D56:J56"/>
    <mergeCell ref="K56:N56"/>
    <mergeCell ref="D55:J55"/>
    <mergeCell ref="K55:N55"/>
    <mergeCell ref="B55:C55"/>
    <mergeCell ref="D38:J38"/>
    <mergeCell ref="K73:N74"/>
    <mergeCell ref="B65:C65"/>
    <mergeCell ref="D65:J65"/>
    <mergeCell ref="B72:Q72"/>
    <mergeCell ref="B73:J74"/>
    <mergeCell ref="B78:C78"/>
    <mergeCell ref="D78:J78"/>
    <mergeCell ref="K78:N78"/>
    <mergeCell ref="O15:Q15"/>
    <mergeCell ref="B22:J23"/>
    <mergeCell ref="K22:N23"/>
    <mergeCell ref="B30:J31"/>
    <mergeCell ref="O30:Q30"/>
    <mergeCell ref="B41:J42"/>
    <mergeCell ref="K41:N42"/>
    <mergeCell ref="O41:Q41"/>
    <mergeCell ref="B17:C17"/>
    <mergeCell ref="B20:C20"/>
    <mergeCell ref="B24:C24"/>
    <mergeCell ref="B28:C28"/>
    <mergeCell ref="B32:C32"/>
    <mergeCell ref="B33:C33"/>
    <mergeCell ref="B40:Q40"/>
    <mergeCell ref="D24:J24"/>
    <mergeCell ref="K79:N79"/>
    <mergeCell ref="D79:J79"/>
    <mergeCell ref="B79:C79"/>
    <mergeCell ref="D17:J17"/>
    <mergeCell ref="K17:N17"/>
    <mergeCell ref="B77:C77"/>
    <mergeCell ref="D77:J77"/>
    <mergeCell ref="K77:N77"/>
    <mergeCell ref="D20:J20"/>
    <mergeCell ref="K20:N20"/>
    <mergeCell ref="B21:Q21"/>
    <mergeCell ref="B46:C46"/>
    <mergeCell ref="D46:J46"/>
    <mergeCell ref="K46:N46"/>
    <mergeCell ref="B45:C45"/>
    <mergeCell ref="D45:J45"/>
    <mergeCell ref="K45:N45"/>
    <mergeCell ref="B25:C25"/>
    <mergeCell ref="D54:J54"/>
    <mergeCell ref="D52:J52"/>
    <mergeCell ref="B59:J60"/>
    <mergeCell ref="B76:C76"/>
    <mergeCell ref="D76:J76"/>
    <mergeCell ref="K76:N76"/>
    <mergeCell ref="B98:C98"/>
    <mergeCell ref="D98:J98"/>
    <mergeCell ref="K98:N98"/>
    <mergeCell ref="B82:J83"/>
    <mergeCell ref="K82:N83"/>
    <mergeCell ref="O82:Q82"/>
    <mergeCell ref="B84:C84"/>
    <mergeCell ref="D84:J84"/>
    <mergeCell ref="K84:N84"/>
    <mergeCell ref="D87:J87"/>
    <mergeCell ref="D91:J91"/>
    <mergeCell ref="B88:Q88"/>
    <mergeCell ref="K96:N97"/>
    <mergeCell ref="O89:Q89"/>
    <mergeCell ref="B85:C85"/>
    <mergeCell ref="D85:J85"/>
    <mergeCell ref="K85:N85"/>
    <mergeCell ref="B89:J90"/>
    <mergeCell ref="K89:N90"/>
    <mergeCell ref="B91:C91"/>
    <mergeCell ref="K91:N91"/>
    <mergeCell ref="B94:C94"/>
    <mergeCell ref="D94:J94"/>
    <mergeCell ref="K94:N94"/>
    <mergeCell ref="K87:N87"/>
    <mergeCell ref="B86:C86"/>
    <mergeCell ref="D86:J86"/>
    <mergeCell ref="K86:N86"/>
    <mergeCell ref="D92:J92"/>
    <mergeCell ref="K92:N92"/>
    <mergeCell ref="B92:C92"/>
    <mergeCell ref="B93:C93"/>
    <mergeCell ref="D93:J93"/>
    <mergeCell ref="K93:N93"/>
    <mergeCell ref="B99:C99"/>
    <mergeCell ref="B100:C100"/>
    <mergeCell ref="K100:N100"/>
    <mergeCell ref="B104:Q104"/>
    <mergeCell ref="B105:J106"/>
    <mergeCell ref="K105:N106"/>
    <mergeCell ref="O105:Q105"/>
    <mergeCell ref="B101:C101"/>
    <mergeCell ref="D101:J101"/>
    <mergeCell ref="K101:N101"/>
    <mergeCell ref="K102:N102"/>
    <mergeCell ref="D102:J102"/>
    <mergeCell ref="B102:C102"/>
    <mergeCell ref="D103:J103"/>
    <mergeCell ref="K103:N103"/>
    <mergeCell ref="B128:C128"/>
    <mergeCell ref="D128:J128"/>
    <mergeCell ref="K128:N128"/>
    <mergeCell ref="B80:C80"/>
    <mergeCell ref="D80:J80"/>
    <mergeCell ref="K80:N80"/>
    <mergeCell ref="B87:C87"/>
    <mergeCell ref="B103:C103"/>
    <mergeCell ref="B121:Q121"/>
    <mergeCell ref="B122:J123"/>
    <mergeCell ref="K122:N123"/>
    <mergeCell ref="O122:Q122"/>
    <mergeCell ref="B124:C124"/>
    <mergeCell ref="D124:J124"/>
    <mergeCell ref="K124:N124"/>
    <mergeCell ref="B107:C107"/>
    <mergeCell ref="K107:N107"/>
    <mergeCell ref="B108:C108"/>
    <mergeCell ref="K108:N108"/>
    <mergeCell ref="B111:C111"/>
    <mergeCell ref="D111:J111"/>
    <mergeCell ref="B95:Q95"/>
    <mergeCell ref="B96:J97"/>
    <mergeCell ref="O96:Q96"/>
    <mergeCell ref="D11:J11"/>
    <mergeCell ref="K11:N11"/>
    <mergeCell ref="D12:J12"/>
    <mergeCell ref="B12:C12"/>
    <mergeCell ref="B18:C18"/>
    <mergeCell ref="D18:J18"/>
    <mergeCell ref="K18:N18"/>
    <mergeCell ref="D19:J19"/>
    <mergeCell ref="B19:C19"/>
    <mergeCell ref="B15:J16"/>
    <mergeCell ref="K15:N16"/>
    <mergeCell ref="K19:N19"/>
    <mergeCell ref="K12:N12"/>
    <mergeCell ref="B126:C126"/>
    <mergeCell ref="B127:C127"/>
    <mergeCell ref="D126:J126"/>
    <mergeCell ref="D127:J127"/>
    <mergeCell ref="K126:N126"/>
    <mergeCell ref="K127:N127"/>
    <mergeCell ref="D109:J109"/>
    <mergeCell ref="K109:N109"/>
    <mergeCell ref="K110:N110"/>
    <mergeCell ref="D110:J110"/>
    <mergeCell ref="B110:C110"/>
    <mergeCell ref="B118:C118"/>
    <mergeCell ref="D118:J118"/>
    <mergeCell ref="K118:N118"/>
    <mergeCell ref="K119:N119"/>
    <mergeCell ref="D119:J119"/>
    <mergeCell ref="B119:C119"/>
    <mergeCell ref="B125:C125"/>
    <mergeCell ref="D125:J125"/>
    <mergeCell ref="K125:N125"/>
    <mergeCell ref="B109:C109"/>
    <mergeCell ref="B120:C120"/>
    <mergeCell ref="D120:J120"/>
    <mergeCell ref="K120:N120"/>
    <mergeCell ref="K111:N111"/>
    <mergeCell ref="B113:Q113"/>
    <mergeCell ref="B114:J115"/>
    <mergeCell ref="O114:Q114"/>
    <mergeCell ref="B112:Q112"/>
    <mergeCell ref="B48:Q48"/>
    <mergeCell ref="B2:Q2"/>
    <mergeCell ref="B1:Q1"/>
    <mergeCell ref="B68:Q68"/>
    <mergeCell ref="D43:J43"/>
    <mergeCell ref="K39:N39"/>
    <mergeCell ref="B39:C39"/>
    <mergeCell ref="B38:C38"/>
    <mergeCell ref="D25:J25"/>
    <mergeCell ref="K25:N25"/>
    <mergeCell ref="D26:J26"/>
    <mergeCell ref="B26:C26"/>
    <mergeCell ref="B27:C27"/>
    <mergeCell ref="D27:J27"/>
    <mergeCell ref="K27:N27"/>
    <mergeCell ref="K26:N26"/>
    <mergeCell ref="D28:J28"/>
    <mergeCell ref="K28:N28"/>
    <mergeCell ref="B11:C11"/>
  </mergeCells>
  <phoneticPr fontId="0" type="noConversion"/>
  <conditionalFormatting sqref="B9:B13 B17:B20 B24:B28 B32:B39 B43:B47 B52:B57 B61:B65">
    <cfRule type="cellIs" dxfId="44" priority="193" stopIfTrue="1" operator="equal">
      <formula>"X"</formula>
    </cfRule>
    <cfRule type="cellIs" priority="194" stopIfTrue="1" operator="equal">
      <formula>"X"</formula>
    </cfRule>
  </conditionalFormatting>
  <conditionalFormatting sqref="K7">
    <cfRule type="cellIs" dxfId="43" priority="145" stopIfTrue="1" operator="equal">
      <formula>"X"</formula>
    </cfRule>
    <cfRule type="cellIs" priority="146" stopIfTrue="1" operator="equal">
      <formula>"X"</formula>
    </cfRule>
  </conditionalFormatting>
  <conditionalFormatting sqref="K13">
    <cfRule type="cellIs" dxfId="42" priority="119" stopIfTrue="1" operator="equal">
      <formula>"X"</formula>
    </cfRule>
    <cfRule type="cellIs" priority="120" stopIfTrue="1" operator="equal">
      <formula>"X"</formula>
    </cfRule>
  </conditionalFormatting>
  <conditionalFormatting sqref="K9:K12">
    <cfRule type="cellIs" dxfId="41" priority="117" stopIfTrue="1" operator="equal">
      <formula>"X"</formula>
    </cfRule>
    <cfRule type="cellIs" priority="118" stopIfTrue="1" operator="equal">
      <formula>"X"</formula>
    </cfRule>
  </conditionalFormatting>
  <conditionalFormatting sqref="K47">
    <cfRule type="cellIs" dxfId="40" priority="97" stopIfTrue="1" operator="equal">
      <formula>"X"</formula>
    </cfRule>
    <cfRule type="cellIs" priority="98" stopIfTrue="1" operator="equal">
      <formula>"X"</formula>
    </cfRule>
  </conditionalFormatting>
  <conditionalFormatting sqref="K43:K46">
    <cfRule type="cellIs" dxfId="39" priority="95" stopIfTrue="1" operator="equal">
      <formula>"X"</formula>
    </cfRule>
    <cfRule type="cellIs" priority="96" stopIfTrue="1" operator="equal">
      <formula>"X"</formula>
    </cfRule>
  </conditionalFormatting>
  <conditionalFormatting sqref="K54:K56">
    <cfRule type="cellIs" dxfId="38" priority="91" stopIfTrue="1" operator="equal">
      <formula>"X"</formula>
    </cfRule>
    <cfRule type="cellIs" priority="92" stopIfTrue="1" operator="equal">
      <formula>"X"</formula>
    </cfRule>
  </conditionalFormatting>
  <conditionalFormatting sqref="K52:K53">
    <cfRule type="cellIs" dxfId="37" priority="89" stopIfTrue="1" operator="equal">
      <formula>"X"</formula>
    </cfRule>
    <cfRule type="cellIs" priority="90" stopIfTrue="1" operator="equal">
      <formula>"X"</formula>
    </cfRule>
  </conditionalFormatting>
  <conditionalFormatting sqref="K57">
    <cfRule type="cellIs" dxfId="36" priority="85" stopIfTrue="1" operator="equal">
      <formula>"X"</formula>
    </cfRule>
    <cfRule type="cellIs" priority="86" stopIfTrue="1" operator="equal">
      <formula>"X"</formula>
    </cfRule>
  </conditionalFormatting>
  <conditionalFormatting sqref="K61:K64">
    <cfRule type="cellIs" dxfId="35" priority="79" stopIfTrue="1" operator="equal">
      <formula>"X"</formula>
    </cfRule>
    <cfRule type="cellIs" priority="80" stopIfTrue="1" operator="equal">
      <formula>"X"</formula>
    </cfRule>
  </conditionalFormatting>
  <conditionalFormatting sqref="K65">
    <cfRule type="cellIs" dxfId="34" priority="81" stopIfTrue="1" operator="equal">
      <formula>"X"</formula>
    </cfRule>
    <cfRule type="cellIs" priority="82" stopIfTrue="1" operator="equal">
      <formula>"X"</formula>
    </cfRule>
  </conditionalFormatting>
  <conditionalFormatting sqref="K22">
    <cfRule type="cellIs" dxfId="33" priority="71" stopIfTrue="1" operator="equal">
      <formula>"X"</formula>
    </cfRule>
    <cfRule type="cellIs" priority="72" stopIfTrue="1" operator="equal">
      <formula>"X"</formula>
    </cfRule>
  </conditionalFormatting>
  <conditionalFormatting sqref="K15">
    <cfRule type="cellIs" dxfId="32" priority="75" stopIfTrue="1" operator="equal">
      <formula>"X"</formula>
    </cfRule>
    <cfRule type="cellIs" priority="76" stopIfTrue="1" operator="equal">
      <formula>"X"</formula>
    </cfRule>
  </conditionalFormatting>
  <conditionalFormatting sqref="K30">
    <cfRule type="cellIs" dxfId="31" priority="69" stopIfTrue="1" operator="equal">
      <formula>"X"</formula>
    </cfRule>
    <cfRule type="cellIs" priority="70" stopIfTrue="1" operator="equal">
      <formula>"X"</formula>
    </cfRule>
  </conditionalFormatting>
  <conditionalFormatting sqref="K41">
    <cfRule type="cellIs" dxfId="30" priority="67" stopIfTrue="1" operator="equal">
      <formula>"X"</formula>
    </cfRule>
    <cfRule type="cellIs" priority="68" stopIfTrue="1" operator="equal">
      <formula>"X"</formula>
    </cfRule>
  </conditionalFormatting>
  <conditionalFormatting sqref="K50">
    <cfRule type="cellIs" dxfId="29" priority="65" stopIfTrue="1" operator="equal">
      <formula>"X"</formula>
    </cfRule>
    <cfRule type="cellIs" priority="66" stopIfTrue="1" operator="equal">
      <formula>"X"</formula>
    </cfRule>
  </conditionalFormatting>
  <conditionalFormatting sqref="K59">
    <cfRule type="cellIs" dxfId="28" priority="63" stopIfTrue="1" operator="equal">
      <formula>"X"</formula>
    </cfRule>
    <cfRule type="cellIs" priority="64" stopIfTrue="1" operator="equal">
      <formula>"X"</formula>
    </cfRule>
  </conditionalFormatting>
  <conditionalFormatting sqref="B75:B77 B84:B87 B91:B94 B98:B103 B107:B111 B116:B120 B124:B128">
    <cfRule type="cellIs" dxfId="27" priority="61" stopIfTrue="1" operator="equal">
      <formula>"X"</formula>
    </cfRule>
    <cfRule type="cellIs" priority="62" stopIfTrue="1" operator="equal">
      <formula>"X"</formula>
    </cfRule>
  </conditionalFormatting>
  <conditionalFormatting sqref="K73">
    <cfRule type="cellIs" dxfId="26" priority="59" stopIfTrue="1" operator="equal">
      <formula>"X"</formula>
    </cfRule>
    <cfRule type="cellIs" priority="60" stopIfTrue="1" operator="equal">
      <formula>"X"</formula>
    </cfRule>
  </conditionalFormatting>
  <conditionalFormatting sqref="K77:K79">
    <cfRule type="cellIs" dxfId="25" priority="57" stopIfTrue="1" operator="equal">
      <formula>"X"</formula>
    </cfRule>
    <cfRule type="cellIs" priority="58" stopIfTrue="1" operator="equal">
      <formula>"X"</formula>
    </cfRule>
  </conditionalFormatting>
  <conditionalFormatting sqref="K75:K76">
    <cfRule type="cellIs" dxfId="24" priority="55" stopIfTrue="1" operator="equal">
      <formula>"X"</formula>
    </cfRule>
    <cfRule type="cellIs" priority="56" stopIfTrue="1" operator="equal">
      <formula>"X"</formula>
    </cfRule>
  </conditionalFormatting>
  <conditionalFormatting sqref="K84:K86">
    <cfRule type="cellIs" dxfId="23" priority="53" stopIfTrue="1" operator="equal">
      <formula>"X"</formula>
    </cfRule>
    <cfRule type="cellIs" priority="54" stopIfTrue="1" operator="equal">
      <formula>"X"</formula>
    </cfRule>
  </conditionalFormatting>
  <conditionalFormatting sqref="K91:K94">
    <cfRule type="cellIs" dxfId="22" priority="51" stopIfTrue="1" operator="equal">
      <formula>"X"</formula>
    </cfRule>
    <cfRule type="cellIs" priority="52" stopIfTrue="1" operator="equal">
      <formula>"X"</formula>
    </cfRule>
  </conditionalFormatting>
  <conditionalFormatting sqref="K100:K102">
    <cfRule type="cellIs" dxfId="21" priority="49" stopIfTrue="1" operator="equal">
      <formula>"X"</formula>
    </cfRule>
    <cfRule type="cellIs" priority="50" stopIfTrue="1" operator="equal">
      <formula>"X"</formula>
    </cfRule>
  </conditionalFormatting>
  <conditionalFormatting sqref="K98:K99">
    <cfRule type="cellIs" dxfId="20" priority="47" stopIfTrue="1" operator="equal">
      <formula>"X"</formula>
    </cfRule>
    <cfRule type="cellIs" priority="48" stopIfTrue="1" operator="equal">
      <formula>"X"</formula>
    </cfRule>
  </conditionalFormatting>
  <conditionalFormatting sqref="K111">
    <cfRule type="cellIs" dxfId="19" priority="45" stopIfTrue="1" operator="equal">
      <formula>"X"</formula>
    </cfRule>
    <cfRule type="cellIs" priority="46" stopIfTrue="1" operator="equal">
      <formula>"X"</formula>
    </cfRule>
  </conditionalFormatting>
  <conditionalFormatting sqref="K107:K110">
    <cfRule type="cellIs" dxfId="18" priority="43" stopIfTrue="1" operator="equal">
      <formula>"X"</formula>
    </cfRule>
    <cfRule type="cellIs" priority="44" stopIfTrue="1" operator="equal">
      <formula>"X"</formula>
    </cfRule>
  </conditionalFormatting>
  <conditionalFormatting sqref="K120">
    <cfRule type="cellIs" dxfId="17" priority="41" stopIfTrue="1" operator="equal">
      <formula>"X"</formula>
    </cfRule>
    <cfRule type="cellIs" priority="42" stopIfTrue="1" operator="equal">
      <formula>"X"</formula>
    </cfRule>
  </conditionalFormatting>
  <conditionalFormatting sqref="K116:K119">
    <cfRule type="cellIs" dxfId="16" priority="39" stopIfTrue="1" operator="equal">
      <formula>"X"</formula>
    </cfRule>
    <cfRule type="cellIs" priority="40" stopIfTrue="1" operator="equal">
      <formula>"X"</formula>
    </cfRule>
  </conditionalFormatting>
  <conditionalFormatting sqref="K82">
    <cfRule type="cellIs" dxfId="15" priority="31" stopIfTrue="1" operator="equal">
      <formula>"X"</formula>
    </cfRule>
    <cfRule type="cellIs" priority="32" stopIfTrue="1" operator="equal">
      <formula>"X"</formula>
    </cfRule>
  </conditionalFormatting>
  <conditionalFormatting sqref="K124:K127">
    <cfRule type="cellIs" dxfId="14" priority="33" stopIfTrue="1" operator="equal">
      <formula>"X"</formula>
    </cfRule>
    <cfRule type="cellIs" priority="34" stopIfTrue="1" operator="equal">
      <formula>"X"</formula>
    </cfRule>
  </conditionalFormatting>
  <conditionalFormatting sqref="K128">
    <cfRule type="cellIs" dxfId="13" priority="35" stopIfTrue="1" operator="equal">
      <formula>"X"</formula>
    </cfRule>
    <cfRule type="cellIs" priority="36" stopIfTrue="1" operator="equal">
      <formula>"X"</formula>
    </cfRule>
  </conditionalFormatting>
  <conditionalFormatting sqref="K89">
    <cfRule type="cellIs" dxfId="12" priority="29" stopIfTrue="1" operator="equal">
      <formula>"X"</formula>
    </cfRule>
    <cfRule type="cellIs" priority="30" stopIfTrue="1" operator="equal">
      <formula>"X"</formula>
    </cfRule>
  </conditionalFormatting>
  <conditionalFormatting sqref="K96">
    <cfRule type="cellIs" dxfId="11" priority="27" stopIfTrue="1" operator="equal">
      <formula>"X"</formula>
    </cfRule>
    <cfRule type="cellIs" priority="28" stopIfTrue="1" operator="equal">
      <formula>"X"</formula>
    </cfRule>
  </conditionalFormatting>
  <conditionalFormatting sqref="K105">
    <cfRule type="cellIs" dxfId="10" priority="25" stopIfTrue="1" operator="equal">
      <formula>"X"</formula>
    </cfRule>
    <cfRule type="cellIs" priority="26" stopIfTrue="1" operator="equal">
      <formula>"X"</formula>
    </cfRule>
  </conditionalFormatting>
  <conditionalFormatting sqref="K114">
    <cfRule type="cellIs" dxfId="9" priority="23" stopIfTrue="1" operator="equal">
      <formula>"X"</formula>
    </cfRule>
    <cfRule type="cellIs" priority="24" stopIfTrue="1" operator="equal">
      <formula>"X"</formula>
    </cfRule>
  </conditionalFormatting>
  <conditionalFormatting sqref="K122">
    <cfRule type="cellIs" dxfId="8" priority="21" stopIfTrue="1" operator="equal">
      <formula>"X"</formula>
    </cfRule>
    <cfRule type="cellIs" priority="22" stopIfTrue="1" operator="equal">
      <formula>"X"</formula>
    </cfRule>
  </conditionalFormatting>
  <conditionalFormatting sqref="B79:B80">
    <cfRule type="cellIs" dxfId="7" priority="19" stopIfTrue="1" operator="equal">
      <formula>"X"</formula>
    </cfRule>
    <cfRule type="cellIs" priority="20" stopIfTrue="1" operator="equal">
      <formula>"X"</formula>
    </cfRule>
  </conditionalFormatting>
  <conditionalFormatting sqref="K80">
    <cfRule type="cellIs" dxfId="6" priority="17" stopIfTrue="1" operator="equal">
      <formula>"X"</formula>
    </cfRule>
    <cfRule type="cellIs" priority="18" stopIfTrue="1" operator="equal">
      <formula>"X"</formula>
    </cfRule>
  </conditionalFormatting>
  <conditionalFormatting sqref="K87">
    <cfRule type="cellIs" dxfId="5" priority="13" stopIfTrue="1" operator="equal">
      <formula>"X"</formula>
    </cfRule>
    <cfRule type="cellIs" priority="14" stopIfTrue="1" operator="equal">
      <formula>"X"</formula>
    </cfRule>
  </conditionalFormatting>
  <conditionalFormatting sqref="K103">
    <cfRule type="cellIs" dxfId="4" priority="9" stopIfTrue="1" operator="equal">
      <formula>"X"</formula>
    </cfRule>
    <cfRule type="cellIs" priority="10" stopIfTrue="1" operator="equal">
      <formula>"X"</formula>
    </cfRule>
  </conditionalFormatting>
  <conditionalFormatting sqref="K17:K20">
    <cfRule type="cellIs" dxfId="3" priority="7" stopIfTrue="1" operator="equal">
      <formula>"X"</formula>
    </cfRule>
    <cfRule type="cellIs" priority="8" stopIfTrue="1" operator="equal">
      <formula>"X"</formula>
    </cfRule>
  </conditionalFormatting>
  <conditionalFormatting sqref="K24:K28">
    <cfRule type="cellIs" dxfId="2" priority="5" stopIfTrue="1" operator="equal">
      <formula>"X"</formula>
    </cfRule>
    <cfRule type="cellIs" priority="6" stopIfTrue="1" operator="equal">
      <formula>"X"</formula>
    </cfRule>
  </conditionalFormatting>
  <conditionalFormatting sqref="K32:K39">
    <cfRule type="cellIs" dxfId="1" priority="3" stopIfTrue="1" operator="equal">
      <formula>"X"</formula>
    </cfRule>
    <cfRule type="cellIs" priority="4" stopIfTrue="1" operator="equal">
      <formula>"X"</formula>
    </cfRule>
  </conditionalFormatting>
  <conditionalFormatting sqref="B78">
    <cfRule type="cellIs" dxfId="0" priority="1" stopIfTrue="1" operator="equal">
      <formula>"X"</formula>
    </cfRule>
    <cfRule type="cellIs" priority="2" stopIfTrue="1" operator="equal">
      <formula>"X"</formula>
    </cfRule>
  </conditionalFormatting>
  <pageMargins left="0.19685039370078741" right="0.11811023622047245" top="0.94488188976377963" bottom="0.35433070866141736" header="0.31496062992125984" footer="0.31496062992125984"/>
  <pageSetup paperSize="9" scale="50" orientation="portrait" r:id="rId1"/>
  <headerFooter alignWithMargins="0">
    <oddFooter>&amp;L&amp;D&amp;C
&amp;RPágina &amp;P</oddFooter>
  </headerFooter>
  <rowBreaks count="3" manualBreakCount="3">
    <brk id="48" max="19" man="1"/>
    <brk id="66" max="19" man="1"/>
    <brk id="112" max="1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9"/>
  <sheetViews>
    <sheetView showGridLines="0" zoomScale="80" zoomScaleNormal="80" zoomScaleSheetLayoutView="70" zoomScalePageLayoutView="70" workbookViewId="0">
      <selection activeCell="A5" sqref="A5:R5"/>
    </sheetView>
  </sheetViews>
  <sheetFormatPr baseColWidth="10" defaultColWidth="11.453125" defaultRowHeight="15.5" x14ac:dyDescent="0.35"/>
  <cols>
    <col min="1" max="5" width="9.1796875" style="6" customWidth="1"/>
    <col min="6" max="6" width="13" style="6" customWidth="1"/>
    <col min="7" max="18" width="9.1796875" style="6" customWidth="1"/>
    <col min="19" max="41" width="11.453125" style="17"/>
    <col min="42" max="257" width="11.453125" style="3"/>
    <col min="258" max="270" width="12" style="3" customWidth="1"/>
    <col min="271" max="513" width="11.453125" style="3"/>
    <col min="514" max="526" width="12" style="3" customWidth="1"/>
    <col min="527" max="769" width="11.453125" style="3"/>
    <col min="770" max="782" width="12" style="3" customWidth="1"/>
    <col min="783" max="1025" width="11.453125" style="3"/>
    <col min="1026" max="1038" width="12" style="3" customWidth="1"/>
    <col min="1039" max="1281" width="11.453125" style="3"/>
    <col min="1282" max="1294" width="12" style="3" customWidth="1"/>
    <col min="1295" max="1537" width="11.453125" style="3"/>
    <col min="1538" max="1550" width="12" style="3" customWidth="1"/>
    <col min="1551" max="1793" width="11.453125" style="3"/>
    <col min="1794" max="1806" width="12" style="3" customWidth="1"/>
    <col min="1807" max="2049" width="11.453125" style="3"/>
    <col min="2050" max="2062" width="12" style="3" customWidth="1"/>
    <col min="2063" max="2305" width="11.453125" style="3"/>
    <col min="2306" max="2318" width="12" style="3" customWidth="1"/>
    <col min="2319" max="2561" width="11.453125" style="3"/>
    <col min="2562" max="2574" width="12" style="3" customWidth="1"/>
    <col min="2575" max="2817" width="11.453125" style="3"/>
    <col min="2818" max="2830" width="12" style="3" customWidth="1"/>
    <col min="2831" max="3073" width="11.453125" style="3"/>
    <col min="3074" max="3086" width="12" style="3" customWidth="1"/>
    <col min="3087" max="3329" width="11.453125" style="3"/>
    <col min="3330" max="3342" width="12" style="3" customWidth="1"/>
    <col min="3343" max="3585" width="11.453125" style="3"/>
    <col min="3586" max="3598" width="12" style="3" customWidth="1"/>
    <col min="3599" max="3841" width="11.453125" style="3"/>
    <col min="3842" max="3854" width="12" style="3" customWidth="1"/>
    <col min="3855" max="4097" width="11.453125" style="3"/>
    <col min="4098" max="4110" width="12" style="3" customWidth="1"/>
    <col min="4111" max="4353" width="11.453125" style="3"/>
    <col min="4354" max="4366" width="12" style="3" customWidth="1"/>
    <col min="4367" max="4609" width="11.453125" style="3"/>
    <col min="4610" max="4622" width="12" style="3" customWidth="1"/>
    <col min="4623" max="4865" width="11.453125" style="3"/>
    <col min="4866" max="4878" width="12" style="3" customWidth="1"/>
    <col min="4879" max="5121" width="11.453125" style="3"/>
    <col min="5122" max="5134" width="12" style="3" customWidth="1"/>
    <col min="5135" max="5377" width="11.453125" style="3"/>
    <col min="5378" max="5390" width="12" style="3" customWidth="1"/>
    <col min="5391" max="5633" width="11.453125" style="3"/>
    <col min="5634" max="5646" width="12" style="3" customWidth="1"/>
    <col min="5647" max="5889" width="11.453125" style="3"/>
    <col min="5890" max="5902" width="12" style="3" customWidth="1"/>
    <col min="5903" max="6145" width="11.453125" style="3"/>
    <col min="6146" max="6158" width="12" style="3" customWidth="1"/>
    <col min="6159" max="6401" width="11.453125" style="3"/>
    <col min="6402" max="6414" width="12" style="3" customWidth="1"/>
    <col min="6415" max="6657" width="11.453125" style="3"/>
    <col min="6658" max="6670" width="12" style="3" customWidth="1"/>
    <col min="6671" max="6913" width="11.453125" style="3"/>
    <col min="6914" max="6926" width="12" style="3" customWidth="1"/>
    <col min="6927" max="7169" width="11.453125" style="3"/>
    <col min="7170" max="7182" width="12" style="3" customWidth="1"/>
    <col min="7183" max="7425" width="11.453125" style="3"/>
    <col min="7426" max="7438" width="12" style="3" customWidth="1"/>
    <col min="7439" max="7681" width="11.453125" style="3"/>
    <col min="7682" max="7694" width="12" style="3" customWidth="1"/>
    <col min="7695" max="7937" width="11.453125" style="3"/>
    <col min="7938" max="7950" width="12" style="3" customWidth="1"/>
    <col min="7951" max="8193" width="11.453125" style="3"/>
    <col min="8194" max="8206" width="12" style="3" customWidth="1"/>
    <col min="8207" max="8449" width="11.453125" style="3"/>
    <col min="8450" max="8462" width="12" style="3" customWidth="1"/>
    <col min="8463" max="8705" width="11.453125" style="3"/>
    <col min="8706" max="8718" width="12" style="3" customWidth="1"/>
    <col min="8719" max="8961" width="11.453125" style="3"/>
    <col min="8962" max="8974" width="12" style="3" customWidth="1"/>
    <col min="8975" max="9217" width="11.453125" style="3"/>
    <col min="9218" max="9230" width="12" style="3" customWidth="1"/>
    <col min="9231" max="9473" width="11.453125" style="3"/>
    <col min="9474" max="9486" width="12" style="3" customWidth="1"/>
    <col min="9487" max="9729" width="11.453125" style="3"/>
    <col min="9730" max="9742" width="12" style="3" customWidth="1"/>
    <col min="9743" max="9985" width="11.453125" style="3"/>
    <col min="9986" max="9998" width="12" style="3" customWidth="1"/>
    <col min="9999" max="10241" width="11.453125" style="3"/>
    <col min="10242" max="10254" width="12" style="3" customWidth="1"/>
    <col min="10255" max="10497" width="11.453125" style="3"/>
    <col min="10498" max="10510" width="12" style="3" customWidth="1"/>
    <col min="10511" max="10753" width="11.453125" style="3"/>
    <col min="10754" max="10766" width="12" style="3" customWidth="1"/>
    <col min="10767" max="11009" width="11.453125" style="3"/>
    <col min="11010" max="11022" width="12" style="3" customWidth="1"/>
    <col min="11023" max="11265" width="11.453125" style="3"/>
    <col min="11266" max="11278" width="12" style="3" customWidth="1"/>
    <col min="11279" max="11521" width="11.453125" style="3"/>
    <col min="11522" max="11534" width="12" style="3" customWidth="1"/>
    <col min="11535" max="11777" width="11.453125" style="3"/>
    <col min="11778" max="11790" width="12" style="3" customWidth="1"/>
    <col min="11791" max="12033" width="11.453125" style="3"/>
    <col min="12034" max="12046" width="12" style="3" customWidth="1"/>
    <col min="12047" max="12289" width="11.453125" style="3"/>
    <col min="12290" max="12302" width="12" style="3" customWidth="1"/>
    <col min="12303" max="12545" width="11.453125" style="3"/>
    <col min="12546" max="12558" width="12" style="3" customWidth="1"/>
    <col min="12559" max="12801" width="11.453125" style="3"/>
    <col min="12802" max="12814" width="12" style="3" customWidth="1"/>
    <col min="12815" max="13057" width="11.453125" style="3"/>
    <col min="13058" max="13070" width="12" style="3" customWidth="1"/>
    <col min="13071" max="13313" width="11.453125" style="3"/>
    <col min="13314" max="13326" width="12" style="3" customWidth="1"/>
    <col min="13327" max="13569" width="11.453125" style="3"/>
    <col min="13570" max="13582" width="12" style="3" customWidth="1"/>
    <col min="13583" max="13825" width="11.453125" style="3"/>
    <col min="13826" max="13838" width="12" style="3" customWidth="1"/>
    <col min="13839" max="14081" width="11.453125" style="3"/>
    <col min="14082" max="14094" width="12" style="3" customWidth="1"/>
    <col min="14095" max="14337" width="11.453125" style="3"/>
    <col min="14338" max="14350" width="12" style="3" customWidth="1"/>
    <col min="14351" max="14593" width="11.453125" style="3"/>
    <col min="14594" max="14606" width="12" style="3" customWidth="1"/>
    <col min="14607" max="14849" width="11.453125" style="3"/>
    <col min="14850" max="14862" width="12" style="3" customWidth="1"/>
    <col min="14863" max="15105" width="11.453125" style="3"/>
    <col min="15106" max="15118" width="12" style="3" customWidth="1"/>
    <col min="15119" max="15361" width="11.453125" style="3"/>
    <col min="15362" max="15374" width="12" style="3" customWidth="1"/>
    <col min="15375" max="15617" width="11.453125" style="3"/>
    <col min="15618" max="15630" width="12" style="3" customWidth="1"/>
    <col min="15631" max="15873" width="11.453125" style="3"/>
    <col min="15874" max="15886" width="12" style="3" customWidth="1"/>
    <col min="15887" max="16129" width="11.453125" style="3"/>
    <col min="16130" max="16142" width="12" style="3" customWidth="1"/>
    <col min="16143" max="16384" width="11.453125" style="3"/>
  </cols>
  <sheetData>
    <row r="1" spans="1:41" ht="0.5" customHeight="1" x14ac:dyDescent="0.35">
      <c r="A1" s="25"/>
      <c r="B1" s="25" t="s">
        <v>127</v>
      </c>
      <c r="C1" s="25"/>
      <c r="D1" s="25" t="s">
        <v>128</v>
      </c>
      <c r="E1" s="25"/>
      <c r="F1" s="25" t="s">
        <v>129</v>
      </c>
      <c r="G1" s="25"/>
      <c r="H1" s="25" t="s">
        <v>130</v>
      </c>
      <c r="I1" s="25"/>
      <c r="J1" s="25" t="s">
        <v>131</v>
      </c>
      <c r="K1" s="25"/>
      <c r="L1" s="25" t="s">
        <v>132</v>
      </c>
      <c r="M1" s="25"/>
      <c r="N1" s="25" t="s">
        <v>133</v>
      </c>
      <c r="O1" s="25"/>
      <c r="P1" s="25"/>
      <c r="Q1" s="25"/>
      <c r="R1" s="25"/>
    </row>
    <row r="2" spans="1:41" ht="0.5" customHeight="1" x14ac:dyDescent="0.35">
      <c r="A2" s="25" t="s">
        <v>134</v>
      </c>
      <c r="B2" s="25">
        <f>'Resultados-Indicadores'!V111</f>
        <v>0</v>
      </c>
      <c r="C2" s="25"/>
      <c r="D2" s="25">
        <f>'Resultados-Indicadores'!V80</f>
        <v>0</v>
      </c>
      <c r="E2" s="25"/>
      <c r="F2" s="25">
        <f>'Resultados-Indicadores'!V94</f>
        <v>0</v>
      </c>
      <c r="G2" s="25"/>
      <c r="H2" s="25">
        <f>'Resultados-Indicadores'!V87</f>
        <v>0</v>
      </c>
      <c r="I2" s="25"/>
      <c r="J2" s="25">
        <f>'Resultados-Indicadores'!V103</f>
        <v>0</v>
      </c>
      <c r="K2" s="25"/>
      <c r="L2" s="25">
        <f>'Resultados-Indicadores'!V120</f>
        <v>0</v>
      </c>
      <c r="M2" s="25"/>
      <c r="N2" s="25">
        <f>'Resultados-Indicadores'!V128</f>
        <v>0</v>
      </c>
      <c r="O2" s="25"/>
      <c r="P2" s="25"/>
      <c r="Q2" s="25"/>
      <c r="R2" s="25"/>
    </row>
    <row r="3" spans="1:41" ht="0.5" customHeight="1" x14ac:dyDescent="0.35">
      <c r="A3" s="25" t="s">
        <v>135</v>
      </c>
      <c r="B3" s="25">
        <f>'Resultados-Indicadores'!V47</f>
        <v>0</v>
      </c>
      <c r="C3" s="25"/>
      <c r="D3" s="25">
        <f>'Resultados-Indicadores'!V13</f>
        <v>0</v>
      </c>
      <c r="E3" s="25"/>
      <c r="F3" s="25">
        <f>'Resultados-Indicadores'!V28</f>
        <v>0</v>
      </c>
      <c r="G3" s="25"/>
      <c r="H3" s="25">
        <f>'Resultados-Indicadores'!V20</f>
        <v>0</v>
      </c>
      <c r="I3" s="25"/>
      <c r="J3" s="25">
        <f>'Resultados-Indicadores'!V39</f>
        <v>0</v>
      </c>
      <c r="K3" s="25"/>
      <c r="L3" s="25">
        <f>'Resultados-Indicadores'!V57</f>
        <v>0</v>
      </c>
      <c r="M3" s="25"/>
      <c r="N3" s="25">
        <f>'Resultados-Indicadores'!V65</f>
        <v>0</v>
      </c>
      <c r="O3" s="25"/>
      <c r="P3" s="25"/>
      <c r="Q3" s="25"/>
      <c r="R3" s="25"/>
    </row>
    <row r="4" spans="1:41" ht="0.5" customHeight="1" thickBot="1" x14ac:dyDescent="0.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41" s="1" customFormat="1" ht="27" customHeight="1" thickBot="1" x14ac:dyDescent="0.3">
      <c r="A5" s="54" t="s">
        <v>136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s="38" customFormat="1" ht="16" thickBot="1" x14ac:dyDescent="0.4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</row>
    <row r="7" spans="1:41" s="38" customFormat="1" ht="15.75" customHeight="1" x14ac:dyDescent="0.35">
      <c r="A7" s="36"/>
      <c r="B7" s="36"/>
      <c r="C7" s="196" t="s">
        <v>137</v>
      </c>
      <c r="D7" s="197"/>
      <c r="E7" s="197"/>
      <c r="F7" s="195" t="s">
        <v>138</v>
      </c>
      <c r="G7" s="195"/>
      <c r="H7" s="203" t="s">
        <v>139</v>
      </c>
      <c r="I7" s="204"/>
      <c r="J7" s="36"/>
      <c r="K7" s="36"/>
      <c r="L7" s="196" t="s">
        <v>140</v>
      </c>
      <c r="M7" s="197"/>
      <c r="N7" s="197"/>
      <c r="O7" s="195" t="s">
        <v>138</v>
      </c>
      <c r="P7" s="202"/>
      <c r="Q7" s="36"/>
      <c r="R7" s="36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</row>
    <row r="8" spans="1:41" s="38" customFormat="1" ht="16.5" customHeight="1" thickBot="1" x14ac:dyDescent="0.4">
      <c r="A8" s="36"/>
      <c r="B8" s="36"/>
      <c r="C8" s="198"/>
      <c r="D8" s="199"/>
      <c r="E8" s="199"/>
      <c r="F8" s="200"/>
      <c r="G8" s="200"/>
      <c r="H8" s="200"/>
      <c r="I8" s="201"/>
      <c r="J8" s="36"/>
      <c r="K8" s="36"/>
      <c r="L8" s="198"/>
      <c r="M8" s="199"/>
      <c r="N8" s="199"/>
      <c r="O8" s="200"/>
      <c r="P8" s="201"/>
      <c r="Q8" s="36"/>
      <c r="R8" s="3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</row>
    <row r="37" spans="1:18" ht="16" thickBot="1" x14ac:dyDescent="0.4"/>
    <row r="38" spans="1:18" x14ac:dyDescent="0.3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4"/>
    </row>
    <row r="39" spans="1:18" x14ac:dyDescent="0.35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8"/>
    </row>
    <row r="40" spans="1:18" x14ac:dyDescent="0.3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8"/>
    </row>
    <row r="41" spans="1:18" x14ac:dyDescent="0.3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8"/>
    </row>
    <row r="42" spans="1:18" x14ac:dyDescent="0.3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8"/>
    </row>
    <row r="43" spans="1:18" x14ac:dyDescent="0.35">
      <c r="A43" s="186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8"/>
    </row>
    <row r="44" spans="1:18" x14ac:dyDescent="0.35">
      <c r="A44" s="186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8"/>
    </row>
    <row r="45" spans="1:18" x14ac:dyDescent="0.35">
      <c r="A45" s="186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8"/>
    </row>
    <row r="46" spans="1:18" x14ac:dyDescent="0.35">
      <c r="A46" s="186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8"/>
    </row>
    <row r="47" spans="1:18" x14ac:dyDescent="0.35">
      <c r="A47" s="186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8"/>
    </row>
    <row r="48" spans="1:18" x14ac:dyDescent="0.35">
      <c r="A48" s="186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8"/>
    </row>
    <row r="49" spans="1:18" x14ac:dyDescent="0.35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8"/>
    </row>
    <row r="50" spans="1:18" x14ac:dyDescent="0.35">
      <c r="A50" s="186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8"/>
    </row>
    <row r="51" spans="1:18" x14ac:dyDescent="0.35">
      <c r="A51" s="186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8"/>
    </row>
    <row r="52" spans="1:18" x14ac:dyDescent="0.35">
      <c r="A52" s="186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8"/>
    </row>
    <row r="53" spans="1:18" x14ac:dyDescent="0.35">
      <c r="A53" s="186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8"/>
    </row>
    <row r="54" spans="1:18" x14ac:dyDescent="0.35">
      <c r="A54" s="186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8"/>
    </row>
    <row r="55" spans="1:18" x14ac:dyDescent="0.35">
      <c r="A55" s="186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8"/>
    </row>
    <row r="56" spans="1:18" x14ac:dyDescent="0.35">
      <c r="A56" s="186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8"/>
    </row>
    <row r="57" spans="1:18" x14ac:dyDescent="0.35">
      <c r="A57" s="186"/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8"/>
    </row>
    <row r="58" spans="1:18" x14ac:dyDescent="0.35">
      <c r="A58" s="186"/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8"/>
    </row>
    <row r="59" spans="1:18" x14ac:dyDescent="0.35">
      <c r="A59" s="186"/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8"/>
    </row>
    <row r="60" spans="1:18" x14ac:dyDescent="0.35">
      <c r="A60" s="186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8"/>
    </row>
    <row r="61" spans="1:18" x14ac:dyDescent="0.35">
      <c r="A61" s="186"/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8"/>
    </row>
    <row r="62" spans="1:18" x14ac:dyDescent="0.35">
      <c r="A62" s="186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8"/>
    </row>
    <row r="63" spans="1:18" x14ac:dyDescent="0.35">
      <c r="A63" s="186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8"/>
    </row>
    <row r="64" spans="1:18" x14ac:dyDescent="0.35">
      <c r="A64" s="186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8"/>
    </row>
    <row r="65" spans="1:18" x14ac:dyDescent="0.35">
      <c r="A65" s="186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8"/>
    </row>
    <row r="66" spans="1:18" x14ac:dyDescent="0.35">
      <c r="A66" s="186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8"/>
    </row>
    <row r="67" spans="1:18" x14ac:dyDescent="0.35">
      <c r="A67" s="186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8"/>
    </row>
    <row r="68" spans="1:18" x14ac:dyDescent="0.35">
      <c r="A68" s="186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8"/>
    </row>
    <row r="69" spans="1:18" x14ac:dyDescent="0.35">
      <c r="A69" s="186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8"/>
    </row>
    <row r="70" spans="1:18" x14ac:dyDescent="0.35">
      <c r="A70" s="186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8"/>
    </row>
    <row r="71" spans="1:18" x14ac:dyDescent="0.35">
      <c r="A71" s="186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8"/>
    </row>
    <row r="72" spans="1:18" x14ac:dyDescent="0.35">
      <c r="A72" s="186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8"/>
    </row>
    <row r="73" spans="1:18" x14ac:dyDescent="0.35">
      <c r="A73" s="186"/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8"/>
    </row>
    <row r="74" spans="1:18" x14ac:dyDescent="0.35">
      <c r="A74" s="186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8"/>
    </row>
    <row r="75" spans="1:18" x14ac:dyDescent="0.35">
      <c r="A75" s="186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8"/>
    </row>
    <row r="76" spans="1:18" x14ac:dyDescent="0.35">
      <c r="A76" s="186"/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8"/>
    </row>
    <row r="77" spans="1:18" x14ac:dyDescent="0.35">
      <c r="A77" s="186"/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8"/>
    </row>
    <row r="78" spans="1:18" x14ac:dyDescent="0.35">
      <c r="A78" s="186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8"/>
    </row>
    <row r="79" spans="1:18" x14ac:dyDescent="0.35">
      <c r="A79" s="186"/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8"/>
    </row>
    <row r="80" spans="1:18" x14ac:dyDescent="0.35">
      <c r="A80" s="186"/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8"/>
    </row>
    <row r="81" spans="1:18" x14ac:dyDescent="0.35">
      <c r="A81" s="186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8"/>
    </row>
    <row r="82" spans="1:18" x14ac:dyDescent="0.35">
      <c r="A82" s="186"/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8"/>
    </row>
    <row r="83" spans="1:18" x14ac:dyDescent="0.35">
      <c r="A83" s="186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8"/>
    </row>
    <row r="84" spans="1:18" x14ac:dyDescent="0.35">
      <c r="A84" s="186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8"/>
    </row>
    <row r="85" spans="1:18" x14ac:dyDescent="0.35">
      <c r="A85" s="186"/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8"/>
    </row>
    <row r="86" spans="1:18" x14ac:dyDescent="0.35">
      <c r="A86" s="186"/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8"/>
    </row>
    <row r="87" spans="1:18" x14ac:dyDescent="0.35">
      <c r="A87" s="186"/>
      <c r="B87" s="187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8"/>
    </row>
    <row r="88" spans="1:18" x14ac:dyDescent="0.35">
      <c r="A88" s="186"/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8"/>
    </row>
    <row r="89" spans="1:18" ht="16" thickBot="1" x14ac:dyDescent="0.4">
      <c r="A89" s="189"/>
      <c r="B89" s="190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1"/>
    </row>
  </sheetData>
  <sheetProtection password="FEDA" sheet="1" objects="1" scenarios="1"/>
  <mergeCells count="22">
    <mergeCell ref="A5:R5"/>
    <mergeCell ref="A38:R41"/>
    <mergeCell ref="A42:R45"/>
    <mergeCell ref="A46:R49"/>
    <mergeCell ref="F7:G7"/>
    <mergeCell ref="C7:E8"/>
    <mergeCell ref="H8:I8"/>
    <mergeCell ref="F8:G8"/>
    <mergeCell ref="L7:N8"/>
    <mergeCell ref="O7:P7"/>
    <mergeCell ref="O8:P8"/>
    <mergeCell ref="H7:I7"/>
    <mergeCell ref="A74:R77"/>
    <mergeCell ref="A78:R81"/>
    <mergeCell ref="A82:R85"/>
    <mergeCell ref="A86:R89"/>
    <mergeCell ref="A50:R53"/>
    <mergeCell ref="A54:R57"/>
    <mergeCell ref="A58:R61"/>
    <mergeCell ref="A62:R65"/>
    <mergeCell ref="A66:R69"/>
    <mergeCell ref="A70:R73"/>
  </mergeCells>
  <pageMargins left="0.70866141732283472" right="0.70866141732283472" top="0.94488188976377963" bottom="0.74803149606299213" header="0.31496062992125984" footer="0.31496062992125984"/>
  <pageSetup paperSize="9" scale="51" orientation="portrait" r:id="rId1"/>
  <headerFooter>
    <oddFooter>&amp;L&amp;D&amp;R&amp;N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Portada</vt:lpstr>
      <vt:lpstr>Resultados-Indicadores</vt:lpstr>
      <vt:lpstr>Informe</vt:lpstr>
      <vt:lpstr>Informe!Área_de_impresión</vt:lpstr>
      <vt:lpstr>Portada!Área_de_impresión</vt:lpstr>
      <vt:lpstr>'Resultados-Indicadores'!Área_de_impresión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Iñaki Garcia</dc:creator>
  <cp:keywords/>
  <dc:description/>
  <cp:lastModifiedBy>Iñaki Garcia</cp:lastModifiedBy>
  <cp:revision/>
  <cp:lastPrinted>2025-09-05T15:31:36Z</cp:lastPrinted>
  <dcterms:created xsi:type="dcterms:W3CDTF">2013-01-14T07:57:25Z</dcterms:created>
  <dcterms:modified xsi:type="dcterms:W3CDTF">2025-09-05T15:42:42Z</dcterms:modified>
  <cp:category/>
  <cp:contentStatus/>
</cp:coreProperties>
</file>